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70"/>
  </bookViews>
  <sheets>
    <sheet name="公示表" sheetId="1" r:id="rId1"/>
  </sheets>
  <externalReferences>
    <externalReference r:id="rId2"/>
  </externalReferences>
  <definedNames>
    <definedName name="_xlnm.Print_Titles" localSheetId="0">公示表!$3:6</definedName>
  </definedNames>
  <calcPr calcId="144525"/>
</workbook>
</file>

<file path=xl/sharedStrings.xml><?xml version="1.0" encoding="utf-8"?>
<sst xmlns="http://schemas.openxmlformats.org/spreadsheetml/2006/main" count="558" uniqueCount="332">
  <si>
    <t>附件6</t>
  </si>
  <si>
    <t>2023年5月拟拨付新疆生产建设兵团文化旅游投资集团有限公司社会保险补贴花名册</t>
  </si>
  <si>
    <t>序号</t>
  </si>
  <si>
    <t>申报企业名称</t>
  </si>
  <si>
    <t>姓名</t>
  </si>
  <si>
    <t>性别</t>
  </si>
  <si>
    <t>身份证号码</t>
  </si>
  <si>
    <t>联系电话</t>
  </si>
  <si>
    <t>人员类别</t>
  </si>
  <si>
    <t>缴费基数</t>
  </si>
  <si>
    <t>单位缴纳部分</t>
  </si>
  <si>
    <t>个人缴纳部分</t>
  </si>
  <si>
    <t>享受补贴比例（50%/100%）</t>
  </si>
  <si>
    <t>补贴金额合计</t>
  </si>
  <si>
    <t>补贴起-止年月</t>
  </si>
  <si>
    <t>累计享受补贴月数</t>
  </si>
  <si>
    <t>基本养老保险、失业保险</t>
  </si>
  <si>
    <t>基本医疗保险</t>
  </si>
  <si>
    <t>基本养老保险（16%）</t>
  </si>
  <si>
    <t>基本医疗保险（9%）</t>
  </si>
  <si>
    <t>失业</t>
  </si>
  <si>
    <t>补贴小计</t>
  </si>
  <si>
    <t>基本养老保险（8%）</t>
  </si>
  <si>
    <t>基本医疗保险（2%）</t>
  </si>
  <si>
    <t>保险</t>
  </si>
  <si>
    <t>13=10+11+12</t>
  </si>
  <si>
    <t>17=14+15+16</t>
  </si>
  <si>
    <t>19=13+17</t>
  </si>
  <si>
    <t>新疆生产建设兵团文化旅游投资集团有限公司</t>
  </si>
  <si>
    <t>徐朋</t>
  </si>
  <si>
    <t>男</t>
  </si>
  <si>
    <t xml:space="preserve">3713**********671X </t>
  </si>
  <si>
    <t>135****7931</t>
  </si>
  <si>
    <t>一般劳动者</t>
  </si>
  <si>
    <t>2022.07-2023.05</t>
  </si>
  <si>
    <t>马磊</t>
  </si>
  <si>
    <t>6501**********6012</t>
  </si>
  <si>
    <t>181****1191</t>
  </si>
  <si>
    <t>2023.05-2023.05</t>
  </si>
  <si>
    <t>马宝国</t>
  </si>
  <si>
    <t>6205**********3637</t>
  </si>
  <si>
    <t>152****5022</t>
  </si>
  <si>
    <t>2022.06-2023.05</t>
  </si>
  <si>
    <t>邓智</t>
  </si>
  <si>
    <t>6501**********261X</t>
  </si>
  <si>
    <t>156****2489</t>
  </si>
  <si>
    <t>2022.12-2023.05</t>
  </si>
  <si>
    <t>刘思哲</t>
  </si>
  <si>
    <t>6501**********0716</t>
  </si>
  <si>
    <t>150****2014</t>
  </si>
  <si>
    <t>郭海涛</t>
  </si>
  <si>
    <t>6521**********0039</t>
  </si>
  <si>
    <t>189****5110</t>
  </si>
  <si>
    <t>陈昌旭</t>
  </si>
  <si>
    <t>6523**********2316</t>
  </si>
  <si>
    <t>166****5926</t>
  </si>
  <si>
    <t>陶发刚</t>
  </si>
  <si>
    <t>6523**********0412</t>
  </si>
  <si>
    <t>180****1800</t>
  </si>
  <si>
    <t>缪秀琴</t>
  </si>
  <si>
    <t>女</t>
  </si>
  <si>
    <t>6541**********206X</t>
  </si>
  <si>
    <t>189****9955</t>
  </si>
  <si>
    <t>2023.01-2023.05</t>
  </si>
  <si>
    <t>张轶</t>
  </si>
  <si>
    <t>6590**********0918</t>
  </si>
  <si>
    <t>138****2575</t>
  </si>
  <si>
    <t>陈洁</t>
  </si>
  <si>
    <t>6523**********0828</t>
  </si>
  <si>
    <t>150****5537</t>
  </si>
  <si>
    <t>唐娜</t>
  </si>
  <si>
    <t>6590**********2820</t>
  </si>
  <si>
    <t>180****7577</t>
  </si>
  <si>
    <t>新疆兵旅自驾游营地运营管理有限公司</t>
  </si>
  <si>
    <t>李萌</t>
  </si>
  <si>
    <t>6501**********202X</t>
  </si>
  <si>
    <t>150****4523</t>
  </si>
  <si>
    <t>2023.3-2023.5</t>
  </si>
  <si>
    <t>鲁娜</t>
  </si>
  <si>
    <t>6541**********1821</t>
  </si>
  <si>
    <t>189****3661</t>
  </si>
  <si>
    <t>2023.1-2023.5</t>
  </si>
  <si>
    <t>雷新亮</t>
  </si>
  <si>
    <t>6501**********1315</t>
  </si>
  <si>
    <t>138****5570</t>
  </si>
  <si>
    <t>樊延娜</t>
  </si>
  <si>
    <t>6527**********2926</t>
  </si>
  <si>
    <t>185****6069</t>
  </si>
  <si>
    <t>张伟</t>
  </si>
  <si>
    <t>6103**********2313</t>
  </si>
  <si>
    <t>136****9567</t>
  </si>
  <si>
    <t>2023.5-2023.5</t>
  </si>
  <si>
    <t>高博</t>
  </si>
  <si>
    <t>3729**********2117</t>
  </si>
  <si>
    <t>131****2879</t>
  </si>
  <si>
    <t>高校毕业生</t>
  </si>
  <si>
    <t>杨波</t>
  </si>
  <si>
    <t>6501**********0711</t>
  </si>
  <si>
    <t>150****3709</t>
  </si>
  <si>
    <t>孙俊辉</t>
  </si>
  <si>
    <t>6501**********1612</t>
  </si>
  <si>
    <t>156****9063</t>
  </si>
  <si>
    <t>2023.4-2023.5</t>
  </si>
  <si>
    <t>朱彤</t>
  </si>
  <si>
    <t>2206**********103X</t>
  </si>
  <si>
    <t>155****8867</t>
  </si>
  <si>
    <t>伊柏源</t>
  </si>
  <si>
    <t>4114**********7510</t>
  </si>
  <si>
    <t>187****7383</t>
  </si>
  <si>
    <t>张茜</t>
  </si>
  <si>
    <t>1401**********2525</t>
  </si>
  <si>
    <t>158****4079</t>
  </si>
  <si>
    <t>周军</t>
  </si>
  <si>
    <t>6523**********321X</t>
  </si>
  <si>
    <t>181****1651</t>
  </si>
  <si>
    <t>史进</t>
  </si>
  <si>
    <t>6523**********3214</t>
  </si>
  <si>
    <t>181****2000</t>
  </si>
  <si>
    <t>2023.2-2023.5</t>
  </si>
  <si>
    <t>吴瑞萍</t>
  </si>
  <si>
    <t>6523**********3225</t>
  </si>
  <si>
    <t>139****3488</t>
  </si>
  <si>
    <t>马晓勇</t>
  </si>
  <si>
    <t>6222**********2017</t>
  </si>
  <si>
    <t>166****9998</t>
  </si>
  <si>
    <t>刘士荣</t>
  </si>
  <si>
    <t>6527**********002X</t>
  </si>
  <si>
    <t>181****8032</t>
  </si>
  <si>
    <t>2023.6-2023.5</t>
  </si>
  <si>
    <t>罗玉昆</t>
  </si>
  <si>
    <t>6523**********5570</t>
  </si>
  <si>
    <t>133****0222</t>
  </si>
  <si>
    <t>王佳琪</t>
  </si>
  <si>
    <t>6523**********6069</t>
  </si>
  <si>
    <t>150****2603</t>
  </si>
  <si>
    <t>2023.8-2023.5</t>
  </si>
  <si>
    <t>任军</t>
  </si>
  <si>
    <t>6501**********1316</t>
  </si>
  <si>
    <t>177****6655</t>
  </si>
  <si>
    <t>曹江锋</t>
  </si>
  <si>
    <t>6542**********0311</t>
  </si>
  <si>
    <t>152****3337</t>
  </si>
  <si>
    <t>曹曦文</t>
  </si>
  <si>
    <t>6501**********5516</t>
  </si>
  <si>
    <t>176****9997</t>
  </si>
  <si>
    <t>赖明明</t>
  </si>
  <si>
    <t>5101**********0578</t>
  </si>
  <si>
    <t>131****8532</t>
  </si>
  <si>
    <t>2023.10-2023.5</t>
  </si>
  <si>
    <t>窦世豪</t>
  </si>
  <si>
    <t>6542**********1516</t>
  </si>
  <si>
    <t>131****1585</t>
  </si>
  <si>
    <t>刘红伦</t>
  </si>
  <si>
    <t>4113**********007X</t>
  </si>
  <si>
    <t>139****1506</t>
  </si>
  <si>
    <t>马宏彬</t>
  </si>
  <si>
    <t>6501**********2015</t>
  </si>
  <si>
    <t>182****8386</t>
  </si>
  <si>
    <t>姚业超</t>
  </si>
  <si>
    <t>6501**********0015</t>
  </si>
  <si>
    <t>150****2800</t>
  </si>
  <si>
    <t>富文泽</t>
  </si>
  <si>
    <t>6523**********0034</t>
  </si>
  <si>
    <t>186****2858</t>
  </si>
  <si>
    <t>禹梦婷</t>
  </si>
  <si>
    <t>6501**********2027</t>
  </si>
  <si>
    <t>150****0613</t>
  </si>
  <si>
    <t>何海波</t>
  </si>
  <si>
    <t>6501**********403X</t>
  </si>
  <si>
    <t>166****3339</t>
  </si>
  <si>
    <t>新疆游客集散中心有限公司</t>
  </si>
  <si>
    <t>那尔曼·备力汗</t>
  </si>
  <si>
    <t>6501**********0029</t>
  </si>
  <si>
    <t>136****1494</t>
  </si>
  <si>
    <t>2021.08-2023.05</t>
  </si>
  <si>
    <t>于慧慧</t>
  </si>
  <si>
    <t>6543**********4325</t>
  </si>
  <si>
    <t>151****1967</t>
  </si>
  <si>
    <t>吴安娜</t>
  </si>
  <si>
    <t>6523**********7464</t>
  </si>
  <si>
    <t>152****6216</t>
  </si>
  <si>
    <t>杨玉秀</t>
  </si>
  <si>
    <t>6223**********3620</t>
  </si>
  <si>
    <t>130****7100</t>
  </si>
  <si>
    <t>任晨曦</t>
  </si>
  <si>
    <t>6501**********1615</t>
  </si>
  <si>
    <t>181****0407</t>
  </si>
  <si>
    <t>武则宇</t>
  </si>
  <si>
    <t>6501**********4535</t>
  </si>
  <si>
    <t>139****3734</t>
  </si>
  <si>
    <t>2022.08-202305</t>
  </si>
  <si>
    <t>李宛臻</t>
  </si>
  <si>
    <t>6501**********4788</t>
  </si>
  <si>
    <t>150****1207</t>
  </si>
  <si>
    <t>2022.08-2023.05</t>
  </si>
  <si>
    <t>马小强</t>
  </si>
  <si>
    <t>6501**********1713</t>
  </si>
  <si>
    <t>189****5958</t>
  </si>
  <si>
    <t>张延龙</t>
  </si>
  <si>
    <t>6501**********2017</t>
  </si>
  <si>
    <t>131****2981</t>
  </si>
  <si>
    <t>郭琼</t>
  </si>
  <si>
    <t>5130**********7827</t>
  </si>
  <si>
    <t>182****9798</t>
  </si>
  <si>
    <t>周建辉</t>
  </si>
  <si>
    <t>5129**********5873</t>
  </si>
  <si>
    <t>136****1092</t>
  </si>
  <si>
    <t>张玲</t>
  </si>
  <si>
    <t>5107**********1125</t>
  </si>
  <si>
    <t>158****0093</t>
  </si>
  <si>
    <t>张锦文</t>
  </si>
  <si>
    <t>6501**********2011</t>
  </si>
  <si>
    <t>136****8884</t>
  </si>
  <si>
    <t>闵杉杉</t>
  </si>
  <si>
    <t>3422**********3901</t>
  </si>
  <si>
    <t>156****9292</t>
  </si>
  <si>
    <t>2023.03-2023.05</t>
  </si>
  <si>
    <t>新疆兵旅亚心全域旅游投资运营有限公司</t>
  </si>
  <si>
    <t>焦文强</t>
  </si>
  <si>
    <t>6542**********4036</t>
  </si>
  <si>
    <t>150****2139</t>
  </si>
  <si>
    <t>2022年7月-2023年5月</t>
  </si>
  <si>
    <t>宋建玲</t>
  </si>
  <si>
    <t>6523**********2521</t>
  </si>
  <si>
    <t>189****1087</t>
  </si>
  <si>
    <t>2023年1月-2023年5月</t>
  </si>
  <si>
    <t>王香英</t>
  </si>
  <si>
    <t>6501**********0765</t>
  </si>
  <si>
    <t>189****1252</t>
  </si>
  <si>
    <t>陈东</t>
  </si>
  <si>
    <t>6523**********3215</t>
  </si>
  <si>
    <t>150****5367</t>
  </si>
  <si>
    <t>陈婷婷</t>
  </si>
  <si>
    <t>6523**********0428</t>
  </si>
  <si>
    <t>189****8881</t>
  </si>
  <si>
    <t>2023年2月-2023年5月</t>
  </si>
  <si>
    <t>陈旭</t>
  </si>
  <si>
    <t>5113**********5411</t>
  </si>
  <si>
    <t>133****8597</t>
  </si>
  <si>
    <t>2023年3月-2023年5月</t>
  </si>
  <si>
    <t>袁伟</t>
  </si>
  <si>
    <t>6542**********1517</t>
  </si>
  <si>
    <t>135****8090</t>
  </si>
  <si>
    <t>2022年12月-2023年5月</t>
  </si>
  <si>
    <t>杨玉琴</t>
  </si>
  <si>
    <t>6222**********3646</t>
  </si>
  <si>
    <t>186****2886</t>
  </si>
  <si>
    <t>聂新剑</t>
  </si>
  <si>
    <t>6221**********1914</t>
  </si>
  <si>
    <t>181****6842</t>
  </si>
  <si>
    <t>2023年4月-2023年5月</t>
  </si>
  <si>
    <t>张丹丹</t>
  </si>
  <si>
    <t>6222**********3626</t>
  </si>
  <si>
    <t>150****6386</t>
  </si>
  <si>
    <t>曾建</t>
  </si>
  <si>
    <t>6223**********2814</t>
  </si>
  <si>
    <t>177****0312</t>
  </si>
  <si>
    <t>赵勇芬</t>
  </si>
  <si>
    <t>6501**********0724</t>
  </si>
  <si>
    <t>132****3585</t>
  </si>
  <si>
    <t>顾新强</t>
  </si>
  <si>
    <t>6403**********0012</t>
  </si>
  <si>
    <t>136****2397</t>
  </si>
  <si>
    <t>2023年5月-2023年5月</t>
  </si>
  <si>
    <t>新疆亚心文旅实业集团有限公司</t>
  </si>
  <si>
    <t>孙铭阳</t>
  </si>
  <si>
    <t>6590**********0617</t>
  </si>
  <si>
    <t>139****2828</t>
  </si>
  <si>
    <t>2023.02-2023.04</t>
  </si>
  <si>
    <t>赵宜虎</t>
  </si>
  <si>
    <t>6501**********0712</t>
  </si>
  <si>
    <t>181****6619</t>
  </si>
  <si>
    <t>2021.08-2023.04</t>
  </si>
  <si>
    <t>丁强</t>
  </si>
  <si>
    <t>6528**********1619</t>
  </si>
  <si>
    <t>138****8372</t>
  </si>
  <si>
    <t>张兴涛</t>
  </si>
  <si>
    <t>6228**********2913</t>
  </si>
  <si>
    <t>181****5759</t>
  </si>
  <si>
    <t>2022.04-2023.04</t>
  </si>
  <si>
    <t>罗学书</t>
  </si>
  <si>
    <t>1427**********3716</t>
  </si>
  <si>
    <t>178****8696</t>
  </si>
  <si>
    <t>刘延庆</t>
  </si>
  <si>
    <t>3412**********2859</t>
  </si>
  <si>
    <t>131****7760</t>
  </si>
  <si>
    <t>2022.02-2023.04</t>
  </si>
  <si>
    <t>敬刚</t>
  </si>
  <si>
    <t>5109**********3394</t>
  </si>
  <si>
    <t>151****9989</t>
  </si>
  <si>
    <t>王林伟</t>
  </si>
  <si>
    <t>6590**********243X</t>
  </si>
  <si>
    <t>153****0673</t>
  </si>
  <si>
    <t>孙艳梅</t>
  </si>
  <si>
    <t>6501**********1423</t>
  </si>
  <si>
    <t>189****8985</t>
  </si>
  <si>
    <t>2022.01-2023.04</t>
  </si>
  <si>
    <t>党伟</t>
  </si>
  <si>
    <t>150****8384</t>
  </si>
  <si>
    <t>2022.03-2023.04</t>
  </si>
  <si>
    <t>孙会南</t>
  </si>
  <si>
    <t>3713**********2738</t>
  </si>
  <si>
    <t>183****1698</t>
  </si>
  <si>
    <t>倪荣峰</t>
  </si>
  <si>
    <t>3422**********859</t>
  </si>
  <si>
    <t>180****0843</t>
  </si>
  <si>
    <t>2021.04-2023.04</t>
  </si>
  <si>
    <t>余升华</t>
  </si>
  <si>
    <t>6501**********1642</t>
  </si>
  <si>
    <t>135****3992</t>
  </si>
  <si>
    <t>2022.07-2023.04</t>
  </si>
  <si>
    <t>王智</t>
  </si>
  <si>
    <t>6543**********0710</t>
  </si>
  <si>
    <t>151****2928</t>
  </si>
  <si>
    <t>2022.11-2023.04</t>
  </si>
  <si>
    <t>毛靖宇</t>
  </si>
  <si>
    <t>6501**********1625</t>
  </si>
  <si>
    <t>185****1240</t>
  </si>
  <si>
    <t>蒋国彬</t>
  </si>
  <si>
    <t>5101**********3819</t>
  </si>
  <si>
    <t>186****6325</t>
  </si>
  <si>
    <t>2023.04-2023.04</t>
  </si>
  <si>
    <t>董亚菊</t>
  </si>
  <si>
    <t>6226**********402X</t>
  </si>
  <si>
    <t>186****9313</t>
  </si>
  <si>
    <t>刘松</t>
  </si>
  <si>
    <t>4303**********405X</t>
  </si>
  <si>
    <t>189****1116</t>
  </si>
  <si>
    <t>2023.03-2023.04</t>
  </si>
  <si>
    <t>丁凯</t>
  </si>
  <si>
    <t>6523**********0811</t>
  </si>
  <si>
    <t>181****8836</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</si>
</sst>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0">
    <font>
      <sz val="11"/>
      <color indexed="8"/>
      <name val="宋体"/>
      <charset val="134"/>
    </font>
    <font>
      <sz val="10"/>
      <color indexed="8"/>
      <name val="宋体"/>
      <charset val="134"/>
    </font>
    <font>
      <sz val="14"/>
      <color indexed="8"/>
      <name val="黑体"/>
      <charset val="134"/>
    </font>
    <font>
      <sz val="22"/>
      <color indexed="8"/>
      <name val="方正小标宋简体"/>
      <charset val="134"/>
    </font>
    <font>
      <sz val="10"/>
      <color indexed="8"/>
      <name val="仿宋_GB2312"/>
      <charset val="134"/>
    </font>
    <font>
      <b/>
      <sz val="7.5"/>
      <color indexed="8"/>
      <name val="仿宋_GB2312"/>
      <charset val="134"/>
    </font>
    <font>
      <sz val="11"/>
      <name val="宋体"/>
      <charset val="134"/>
    </font>
    <font>
      <sz val="10.5"/>
      <color indexed="8"/>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8" borderId="3" applyNumberFormat="0" applyFont="0" applyAlignment="0" applyProtection="0">
      <alignment vertical="center"/>
    </xf>
    <xf numFmtId="0" fontId="12"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2" fillId="10" borderId="0" applyNumberFormat="0" applyBorder="0" applyAlignment="0" applyProtection="0">
      <alignment vertical="center"/>
    </xf>
    <xf numFmtId="0" fontId="16" fillId="0" borderId="5" applyNumberFormat="0" applyFill="0" applyAlignment="0" applyProtection="0">
      <alignment vertical="center"/>
    </xf>
    <xf numFmtId="0" fontId="12"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8" fillId="0" borderId="0">
      <alignment vertical="center"/>
    </xf>
    <xf numFmtId="0" fontId="8" fillId="0" borderId="0">
      <alignment vertical="center"/>
      <protection locked="0"/>
    </xf>
    <xf numFmtId="0" fontId="29" fillId="0" borderId="0">
      <alignment vertical="center"/>
    </xf>
  </cellStyleXfs>
  <cellXfs count="3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50" applyFont="1" applyFill="1" applyBorder="1" applyAlignment="1" applyProtection="1">
      <alignment horizontal="center" vertical="center" wrapText="1" shrinkToFit="1"/>
    </xf>
    <xf numFmtId="176" fontId="0" fillId="2"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shrinkToFit="1"/>
    </xf>
    <xf numFmtId="0" fontId="7"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2" fontId="6" fillId="2" borderId="1" xfId="0" applyNumberFormat="1" applyFont="1" applyFill="1" applyBorder="1" applyAlignment="1">
      <alignment horizontal="center" vertical="center" shrinkToFit="1"/>
    </xf>
    <xf numFmtId="9" fontId="0" fillId="0" borderId="1" xfId="0" applyNumberFormat="1" applyFont="1" applyBorder="1" applyAlignment="1">
      <alignment horizontal="center" vertical="center" wrapText="1"/>
    </xf>
    <xf numFmtId="17" fontId="0" fillId="0" borderId="1" xfId="0" applyNumberFormat="1" applyFont="1" applyBorder="1" applyAlignment="1">
      <alignment horizontal="center" vertical="center" wrapText="1"/>
    </xf>
    <xf numFmtId="9" fontId="0" fillId="0" borderId="1" xfId="0" applyNumberFormat="1" applyFont="1" applyFill="1" applyBorder="1" applyAlignment="1">
      <alignment horizontal="center" vertical="center" wrapText="1"/>
    </xf>
    <xf numFmtId="9" fontId="0" fillId="2"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shrinkToFit="1"/>
    </xf>
    <xf numFmtId="49" fontId="6" fillId="2" borderId="1" xfId="51" applyNumberFormat="1" applyFont="1" applyFill="1" applyBorder="1" applyAlignment="1">
      <alignment horizontal="center" vertical="center" wrapText="1" shrinkToFit="1"/>
    </xf>
    <xf numFmtId="49" fontId="0" fillId="0" borderId="1" xfId="0" applyNumberFormat="1" applyFont="1" applyBorder="1" applyAlignment="1">
      <alignment horizontal="center" vertical="center" wrapText="1"/>
    </xf>
    <xf numFmtId="0" fontId="0" fillId="0" borderId="1" xfId="0"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3" xfId="50"/>
    <cellStyle name="样式 1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esktop\&#20154;&#20107;&#24037;&#20316;\&#31038;&#20445;\2023&#24180;&#31038;&#20445;\4&#26376;&#31038;&#20445;\&#65288;&#33258;&#39550;&#28216;&#20844;&#21496;&#65289;4&#26376;&#31038;&#20445;&#21307;&#30103;&#32564;&#36153;&#28165;&#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月 (附表)"/>
      <sheetName val="Sheet1"/>
    </sheetNames>
    <sheetDataSet>
      <sheetData sheetId="0" refreshError="1">
        <row r="2">
          <cell r="R2" t="str">
            <v>单位：元</v>
          </cell>
        </row>
        <row r="3">
          <cell r="C3" t="str">
            <v>姓名</v>
          </cell>
          <cell r="D3" t="str">
            <v>社保基数</v>
          </cell>
          <cell r="E3" t="str">
            <v>养老</v>
          </cell>
        </row>
        <row r="3">
          <cell r="G3" t="str">
            <v>失业</v>
          </cell>
        </row>
        <row r="3">
          <cell r="I3" t="str">
            <v>工伤</v>
          </cell>
          <cell r="J3" t="str">
            <v>小计</v>
          </cell>
          <cell r="K3" t="str">
            <v>医疗
基数</v>
          </cell>
          <cell r="L3" t="str">
            <v>医疗</v>
          </cell>
        </row>
        <row r="3">
          <cell r="N3" t="str">
            <v>大额医疗补助</v>
          </cell>
        </row>
        <row r="3">
          <cell r="P3" t="str">
            <v>小计</v>
          </cell>
          <cell r="Q3" t="str">
            <v>个人
缴费</v>
          </cell>
          <cell r="R3" t="str">
            <v>单位
缴费</v>
          </cell>
          <cell r="S3" t="str">
            <v>利息</v>
          </cell>
          <cell r="T3" t="str">
            <v>滞纳金</v>
          </cell>
          <cell r="U3" t="str">
            <v>合计</v>
          </cell>
        </row>
        <row r="4">
          <cell r="E4" t="str">
            <v>个人
（8%）</v>
          </cell>
          <cell r="F4" t="str">
            <v>单位
（16%）</v>
          </cell>
          <cell r="G4" t="str">
            <v>个人
（0.5%）</v>
          </cell>
          <cell r="H4" t="str">
            <v>单位
（0.5%）</v>
          </cell>
          <cell r="I4" t="str">
            <v>单位
（0.4%）</v>
          </cell>
        </row>
        <row r="4">
          <cell r="L4" t="str">
            <v>个人
（2%）</v>
          </cell>
          <cell r="M4" t="str">
            <v>单位
（9.8%）</v>
          </cell>
          <cell r="N4" t="str">
            <v>个人(0.25%)</v>
          </cell>
          <cell r="O4" t="str">
            <v>单位(0.25%)</v>
          </cell>
        </row>
        <row r="5">
          <cell r="C5" t="str">
            <v>任军</v>
          </cell>
          <cell r="D5">
            <v>11904</v>
          </cell>
          <cell r="E5">
            <v>952.32</v>
          </cell>
          <cell r="F5">
            <v>1904.64</v>
          </cell>
          <cell r="G5">
            <v>59.52</v>
          </cell>
          <cell r="H5">
            <v>59.52</v>
          </cell>
          <cell r="I5">
            <v>47.62</v>
          </cell>
          <cell r="J5">
            <v>3023.62</v>
          </cell>
          <cell r="K5">
            <v>11904</v>
          </cell>
          <cell r="L5">
            <v>238.08</v>
          </cell>
          <cell r="M5">
            <v>1166.59</v>
          </cell>
          <cell r="N5">
            <v>29.76</v>
          </cell>
          <cell r="O5">
            <v>29.76</v>
          </cell>
          <cell r="P5">
            <v>1464.19</v>
          </cell>
          <cell r="Q5">
            <v>1279.68</v>
          </cell>
          <cell r="R5">
            <v>3208.13</v>
          </cell>
        </row>
        <row r="5">
          <cell r="U5">
            <v>4487.81</v>
          </cell>
        </row>
        <row r="6">
          <cell r="C6" t="str">
            <v>夏磊</v>
          </cell>
          <cell r="D6">
            <v>8800</v>
          </cell>
          <cell r="E6">
            <v>704</v>
          </cell>
          <cell r="F6">
            <v>1408</v>
          </cell>
          <cell r="G6">
            <v>44</v>
          </cell>
          <cell r="H6">
            <v>44</v>
          </cell>
          <cell r="I6">
            <v>35.2</v>
          </cell>
          <cell r="J6">
            <v>2235.2</v>
          </cell>
          <cell r="K6">
            <v>8800</v>
          </cell>
          <cell r="L6">
            <v>176</v>
          </cell>
          <cell r="M6">
            <v>862.4</v>
          </cell>
          <cell r="N6">
            <v>22</v>
          </cell>
          <cell r="O6">
            <v>22</v>
          </cell>
          <cell r="P6">
            <v>1082.4</v>
          </cell>
          <cell r="Q6">
            <v>946</v>
          </cell>
          <cell r="R6">
            <v>2371.6</v>
          </cell>
        </row>
        <row r="6">
          <cell r="U6">
            <v>3317.6</v>
          </cell>
        </row>
        <row r="7">
          <cell r="C7" t="str">
            <v>吴海燕</v>
          </cell>
          <cell r="D7">
            <v>8800</v>
          </cell>
          <cell r="E7">
            <v>704</v>
          </cell>
          <cell r="F7">
            <v>1408</v>
          </cell>
          <cell r="G7">
            <v>44</v>
          </cell>
          <cell r="H7">
            <v>44</v>
          </cell>
          <cell r="I7">
            <v>35.2</v>
          </cell>
          <cell r="J7">
            <v>2235.2</v>
          </cell>
          <cell r="K7">
            <v>8800</v>
          </cell>
          <cell r="L7">
            <v>176</v>
          </cell>
          <cell r="M7">
            <v>862.4</v>
          </cell>
          <cell r="N7">
            <v>22</v>
          </cell>
          <cell r="O7">
            <v>22</v>
          </cell>
          <cell r="P7">
            <v>1082.4</v>
          </cell>
          <cell r="Q7">
            <v>946</v>
          </cell>
          <cell r="R7">
            <v>2371.6</v>
          </cell>
        </row>
        <row r="7">
          <cell r="U7">
            <v>3317.6</v>
          </cell>
        </row>
        <row r="8">
          <cell r="C8" t="str">
            <v>罗玉昆</v>
          </cell>
          <cell r="D8">
            <v>5372</v>
          </cell>
          <cell r="E8">
            <v>429.76</v>
          </cell>
          <cell r="F8">
            <v>859.52</v>
          </cell>
          <cell r="G8">
            <v>26.86</v>
          </cell>
          <cell r="H8">
            <v>26.86</v>
          </cell>
          <cell r="I8">
            <v>21.49</v>
          </cell>
          <cell r="J8">
            <v>1364.49</v>
          </cell>
          <cell r="K8">
            <v>7089</v>
          </cell>
          <cell r="L8">
            <v>141.78</v>
          </cell>
          <cell r="M8">
            <v>694.72</v>
          </cell>
          <cell r="N8">
            <v>17.72</v>
          </cell>
          <cell r="O8">
            <v>17.72</v>
          </cell>
          <cell r="P8">
            <v>871.94</v>
          </cell>
          <cell r="Q8">
            <v>616.12</v>
          </cell>
          <cell r="R8">
            <v>1620.31</v>
          </cell>
        </row>
        <row r="8">
          <cell r="U8">
            <v>2236.43</v>
          </cell>
        </row>
        <row r="9">
          <cell r="C9" t="str">
            <v>王佳琪</v>
          </cell>
          <cell r="D9">
            <v>4253</v>
          </cell>
          <cell r="E9">
            <v>340.24</v>
          </cell>
          <cell r="F9">
            <v>680.48</v>
          </cell>
          <cell r="G9">
            <v>21.27</v>
          </cell>
          <cell r="H9">
            <v>21.27</v>
          </cell>
          <cell r="I9">
            <v>17.01</v>
          </cell>
          <cell r="J9">
            <v>1080.27</v>
          </cell>
          <cell r="K9">
            <v>7089</v>
          </cell>
          <cell r="L9">
            <v>141.78</v>
          </cell>
          <cell r="M9">
            <v>694.72</v>
          </cell>
          <cell r="N9">
            <v>17.72</v>
          </cell>
          <cell r="O9">
            <v>17.72</v>
          </cell>
          <cell r="P9">
            <v>871.94</v>
          </cell>
          <cell r="Q9">
            <v>521.01</v>
          </cell>
          <cell r="R9">
            <v>1431.2</v>
          </cell>
        </row>
        <row r="9">
          <cell r="U9">
            <v>1952.21</v>
          </cell>
        </row>
        <row r="10">
          <cell r="C10" t="str">
            <v>曹曦文</v>
          </cell>
          <cell r="D10">
            <v>4253</v>
          </cell>
          <cell r="E10">
            <v>340.24</v>
          </cell>
          <cell r="F10">
            <v>680.48</v>
          </cell>
          <cell r="G10">
            <v>21.27</v>
          </cell>
          <cell r="H10">
            <v>21.27</v>
          </cell>
          <cell r="I10">
            <v>17.01</v>
          </cell>
          <cell r="J10">
            <v>1080.27</v>
          </cell>
          <cell r="K10">
            <v>7089</v>
          </cell>
          <cell r="L10">
            <v>141.78</v>
          </cell>
          <cell r="M10">
            <v>694.72</v>
          </cell>
          <cell r="N10">
            <v>17.72</v>
          </cell>
          <cell r="O10">
            <v>17.72</v>
          </cell>
          <cell r="P10">
            <v>871.94</v>
          </cell>
          <cell r="Q10">
            <v>521.01</v>
          </cell>
          <cell r="R10">
            <v>1431.2</v>
          </cell>
        </row>
        <row r="10">
          <cell r="U10">
            <v>1952.21</v>
          </cell>
        </row>
        <row r="11">
          <cell r="C11" t="str">
            <v>何海波</v>
          </cell>
          <cell r="D11">
            <v>4253</v>
          </cell>
          <cell r="E11">
            <v>340.24</v>
          </cell>
          <cell r="F11">
            <v>680.48</v>
          </cell>
          <cell r="G11">
            <v>21.27</v>
          </cell>
          <cell r="H11">
            <v>21.27</v>
          </cell>
          <cell r="I11">
            <v>17.01</v>
          </cell>
          <cell r="J11">
            <v>1080.27</v>
          </cell>
          <cell r="K11">
            <v>7089</v>
          </cell>
          <cell r="L11">
            <v>141.78</v>
          </cell>
          <cell r="M11">
            <v>694.72</v>
          </cell>
          <cell r="N11">
            <v>17.72</v>
          </cell>
          <cell r="O11">
            <v>17.72</v>
          </cell>
          <cell r="P11">
            <v>871.94</v>
          </cell>
          <cell r="Q11">
            <v>521.01</v>
          </cell>
          <cell r="R11">
            <v>1431.2</v>
          </cell>
        </row>
        <row r="11">
          <cell r="U11">
            <v>1952.21</v>
          </cell>
        </row>
        <row r="12">
          <cell r="C12" t="str">
            <v>伊柏源</v>
          </cell>
          <cell r="D12">
            <v>4253</v>
          </cell>
          <cell r="E12">
            <v>340.24</v>
          </cell>
          <cell r="F12">
            <v>680.48</v>
          </cell>
          <cell r="G12">
            <v>21.27</v>
          </cell>
          <cell r="H12">
            <v>21.27</v>
          </cell>
          <cell r="I12">
            <v>17.01</v>
          </cell>
          <cell r="J12">
            <v>1080.27</v>
          </cell>
          <cell r="K12">
            <v>7089</v>
          </cell>
          <cell r="L12">
            <v>141.78</v>
          </cell>
          <cell r="M12">
            <v>694.72</v>
          </cell>
          <cell r="N12">
            <v>17.72</v>
          </cell>
          <cell r="O12">
            <v>17.72</v>
          </cell>
          <cell r="P12">
            <v>871.94</v>
          </cell>
          <cell r="Q12">
            <v>521.01</v>
          </cell>
          <cell r="R12">
            <v>1431.2</v>
          </cell>
        </row>
        <row r="12">
          <cell r="U12">
            <v>1952.21</v>
          </cell>
        </row>
        <row r="13">
          <cell r="C13" t="str">
            <v>富文泽</v>
          </cell>
          <cell r="D13">
            <v>4253</v>
          </cell>
          <cell r="E13">
            <v>340.24</v>
          </cell>
          <cell r="F13">
            <v>680.48</v>
          </cell>
          <cell r="G13">
            <v>21.27</v>
          </cell>
          <cell r="H13">
            <v>21.27</v>
          </cell>
          <cell r="I13">
            <v>17.01</v>
          </cell>
          <cell r="J13">
            <v>1080.27</v>
          </cell>
          <cell r="K13">
            <v>7089</v>
          </cell>
          <cell r="L13">
            <v>141.78</v>
          </cell>
          <cell r="M13">
            <v>694.72</v>
          </cell>
          <cell r="N13">
            <v>17.72</v>
          </cell>
          <cell r="O13">
            <v>17.72</v>
          </cell>
          <cell r="P13">
            <v>871.94</v>
          </cell>
          <cell r="Q13">
            <v>521.01</v>
          </cell>
          <cell r="R13">
            <v>1431.2</v>
          </cell>
        </row>
        <row r="13">
          <cell r="U13">
            <v>1952.21</v>
          </cell>
        </row>
        <row r="14">
          <cell r="C14" t="str">
            <v>曹江锋</v>
          </cell>
          <cell r="D14">
            <v>4253</v>
          </cell>
          <cell r="E14">
            <v>340.24</v>
          </cell>
          <cell r="F14">
            <v>680.48</v>
          </cell>
          <cell r="G14">
            <v>21.27</v>
          </cell>
          <cell r="H14">
            <v>21.27</v>
          </cell>
          <cell r="I14">
            <v>17.01</v>
          </cell>
          <cell r="J14">
            <v>1080.27</v>
          </cell>
          <cell r="K14">
            <v>7089</v>
          </cell>
          <cell r="L14">
            <v>141.78</v>
          </cell>
          <cell r="M14">
            <v>694.72</v>
          </cell>
          <cell r="N14">
            <v>17.72</v>
          </cell>
          <cell r="O14">
            <v>17.72</v>
          </cell>
          <cell r="P14">
            <v>871.94</v>
          </cell>
          <cell r="Q14">
            <v>521.01</v>
          </cell>
          <cell r="R14">
            <v>1431.2</v>
          </cell>
        </row>
        <row r="14">
          <cell r="U14">
            <v>1952.21</v>
          </cell>
        </row>
        <row r="15">
          <cell r="C15" t="str">
            <v>赖明明</v>
          </cell>
          <cell r="D15">
            <v>6235</v>
          </cell>
          <cell r="E15">
            <v>498.8</v>
          </cell>
          <cell r="F15">
            <v>997.6</v>
          </cell>
          <cell r="G15">
            <v>31.18</v>
          </cell>
          <cell r="H15">
            <v>31.18</v>
          </cell>
          <cell r="I15">
            <v>24.94</v>
          </cell>
          <cell r="J15">
            <v>1583.7</v>
          </cell>
          <cell r="K15">
            <v>7089</v>
          </cell>
          <cell r="L15">
            <v>141.78</v>
          </cell>
          <cell r="M15">
            <v>694.72</v>
          </cell>
          <cell r="N15">
            <v>17.72</v>
          </cell>
          <cell r="O15">
            <v>17.72</v>
          </cell>
          <cell r="P15">
            <v>871.94</v>
          </cell>
          <cell r="Q15">
            <v>689.48</v>
          </cell>
          <cell r="R15">
            <v>1766.16</v>
          </cell>
        </row>
        <row r="15">
          <cell r="U15">
            <v>2455.64</v>
          </cell>
        </row>
        <row r="16">
          <cell r="C16" t="str">
            <v>窦世豪</v>
          </cell>
          <cell r="D16">
            <v>4725</v>
          </cell>
          <cell r="E16">
            <v>378</v>
          </cell>
          <cell r="F16">
            <v>756</v>
          </cell>
          <cell r="G16">
            <v>23.63</v>
          </cell>
          <cell r="H16">
            <v>23.63</v>
          </cell>
          <cell r="I16">
            <v>18.9</v>
          </cell>
          <cell r="J16">
            <v>1200.16</v>
          </cell>
          <cell r="K16">
            <v>7089</v>
          </cell>
          <cell r="L16">
            <v>141.78</v>
          </cell>
          <cell r="M16">
            <v>694.72</v>
          </cell>
          <cell r="N16">
            <v>17.72</v>
          </cell>
          <cell r="O16">
            <v>17.72</v>
          </cell>
          <cell r="P16">
            <v>871.94</v>
          </cell>
          <cell r="Q16">
            <v>561.13</v>
          </cell>
          <cell r="R16">
            <v>1510.97</v>
          </cell>
        </row>
        <row r="16">
          <cell r="U16">
            <v>2072.1</v>
          </cell>
        </row>
        <row r="17">
          <cell r="C17" t="str">
            <v>刘士荣</v>
          </cell>
          <cell r="D17">
            <v>4693</v>
          </cell>
          <cell r="E17">
            <v>375.44</v>
          </cell>
          <cell r="F17">
            <v>750.88</v>
          </cell>
          <cell r="G17">
            <v>23.47</v>
          </cell>
          <cell r="H17">
            <v>23.47</v>
          </cell>
          <cell r="I17">
            <v>18.77</v>
          </cell>
          <cell r="J17">
            <v>1192.03</v>
          </cell>
          <cell r="K17">
            <v>7089</v>
          </cell>
          <cell r="L17">
            <v>141.78</v>
          </cell>
          <cell r="M17">
            <v>694.72</v>
          </cell>
          <cell r="N17">
            <v>17.72</v>
          </cell>
          <cell r="O17">
            <v>17.72</v>
          </cell>
          <cell r="P17">
            <v>871.94</v>
          </cell>
          <cell r="Q17">
            <v>558.41</v>
          </cell>
          <cell r="R17">
            <v>1505.56</v>
          </cell>
        </row>
        <row r="17">
          <cell r="U17">
            <v>2063.97</v>
          </cell>
        </row>
        <row r="18">
          <cell r="C18" t="str">
            <v>张茜</v>
          </cell>
          <cell r="D18">
            <v>8800</v>
          </cell>
          <cell r="E18">
            <v>704</v>
          </cell>
          <cell r="F18">
            <v>1408</v>
          </cell>
          <cell r="G18">
            <v>44</v>
          </cell>
          <cell r="H18">
            <v>44</v>
          </cell>
          <cell r="I18">
            <v>35.2</v>
          </cell>
          <cell r="J18">
            <v>2235.2</v>
          </cell>
          <cell r="K18">
            <v>8800</v>
          </cell>
          <cell r="L18">
            <v>176</v>
          </cell>
          <cell r="M18">
            <v>862.4</v>
          </cell>
          <cell r="N18">
            <v>22</v>
          </cell>
          <cell r="O18">
            <v>22</v>
          </cell>
          <cell r="P18">
            <v>1082.4</v>
          </cell>
          <cell r="Q18">
            <v>946</v>
          </cell>
          <cell r="R18">
            <v>2371.6</v>
          </cell>
        </row>
        <row r="18">
          <cell r="U18">
            <v>3317.6</v>
          </cell>
        </row>
        <row r="19">
          <cell r="C19" t="str">
            <v>鲁娜</v>
          </cell>
          <cell r="D19">
            <v>4253</v>
          </cell>
          <cell r="E19">
            <v>340.24</v>
          </cell>
          <cell r="F19">
            <v>680.48</v>
          </cell>
          <cell r="G19">
            <v>21.27</v>
          </cell>
          <cell r="H19">
            <v>21.27</v>
          </cell>
          <cell r="I19">
            <v>17.01</v>
          </cell>
          <cell r="J19">
            <v>1080.27</v>
          </cell>
          <cell r="K19">
            <v>7089</v>
          </cell>
          <cell r="L19">
            <v>141.78</v>
          </cell>
          <cell r="M19">
            <v>694.72</v>
          </cell>
          <cell r="N19">
            <v>17.72</v>
          </cell>
          <cell r="O19">
            <v>17.72</v>
          </cell>
          <cell r="P19">
            <v>871.94</v>
          </cell>
          <cell r="Q19">
            <v>521.01</v>
          </cell>
          <cell r="R19">
            <v>1431.2</v>
          </cell>
        </row>
        <row r="19">
          <cell r="U19">
            <v>1952.21</v>
          </cell>
        </row>
        <row r="20">
          <cell r="C20" t="str">
            <v>禹梦婷</v>
          </cell>
          <cell r="D20">
            <v>4253</v>
          </cell>
          <cell r="E20">
            <v>340.24</v>
          </cell>
          <cell r="F20">
            <v>680.48</v>
          </cell>
          <cell r="G20">
            <v>21.27</v>
          </cell>
          <cell r="H20">
            <v>21.27</v>
          </cell>
          <cell r="I20">
            <v>17.01</v>
          </cell>
          <cell r="J20">
            <v>1080.27</v>
          </cell>
          <cell r="K20">
            <v>7089</v>
          </cell>
          <cell r="L20">
            <v>141.78</v>
          </cell>
          <cell r="M20">
            <v>694.72</v>
          </cell>
          <cell r="N20">
            <v>17.72</v>
          </cell>
          <cell r="O20">
            <v>17.72</v>
          </cell>
          <cell r="P20">
            <v>871.94</v>
          </cell>
          <cell r="Q20">
            <v>521.01</v>
          </cell>
          <cell r="R20">
            <v>1431.2</v>
          </cell>
        </row>
        <row r="20">
          <cell r="U20">
            <v>1952.21</v>
          </cell>
        </row>
        <row r="21">
          <cell r="C21" t="str">
            <v>周军</v>
          </cell>
          <cell r="D21">
            <v>4253</v>
          </cell>
          <cell r="E21">
            <v>340.24</v>
          </cell>
          <cell r="F21">
            <v>680.48</v>
          </cell>
          <cell r="G21">
            <v>21.27</v>
          </cell>
          <cell r="H21">
            <v>21.27</v>
          </cell>
          <cell r="I21">
            <v>17.01</v>
          </cell>
          <cell r="J21">
            <v>1080.27</v>
          </cell>
          <cell r="K21">
            <v>7089</v>
          </cell>
          <cell r="L21">
            <v>141.78</v>
          </cell>
          <cell r="M21">
            <v>694.72</v>
          </cell>
          <cell r="N21">
            <v>17.72</v>
          </cell>
          <cell r="O21">
            <v>17.72</v>
          </cell>
          <cell r="P21">
            <v>871.94</v>
          </cell>
          <cell r="Q21">
            <v>521.01</v>
          </cell>
          <cell r="R21">
            <v>1431.2</v>
          </cell>
        </row>
        <row r="21">
          <cell r="U21">
            <v>1952.21</v>
          </cell>
        </row>
        <row r="22">
          <cell r="C22" t="str">
            <v>吴瑞萍</v>
          </cell>
          <cell r="D22">
            <v>4253</v>
          </cell>
          <cell r="E22">
            <v>340.24</v>
          </cell>
          <cell r="F22">
            <v>680.48</v>
          </cell>
          <cell r="G22">
            <v>21.27</v>
          </cell>
          <cell r="H22">
            <v>21.27</v>
          </cell>
          <cell r="I22">
            <v>17.01</v>
          </cell>
          <cell r="J22">
            <v>1080.27</v>
          </cell>
          <cell r="K22">
            <v>7089</v>
          </cell>
          <cell r="L22">
            <v>141.78</v>
          </cell>
          <cell r="M22">
            <v>694.72</v>
          </cell>
          <cell r="N22">
            <v>17.72</v>
          </cell>
          <cell r="O22">
            <v>17.72</v>
          </cell>
          <cell r="P22">
            <v>871.94</v>
          </cell>
          <cell r="Q22">
            <v>521.01</v>
          </cell>
          <cell r="R22">
            <v>1431.2</v>
          </cell>
        </row>
        <row r="22">
          <cell r="U22">
            <v>1952.21</v>
          </cell>
        </row>
        <row r="23">
          <cell r="C23" t="str">
            <v>史进</v>
          </cell>
          <cell r="D23">
            <v>4253</v>
          </cell>
          <cell r="E23">
            <v>340.24</v>
          </cell>
          <cell r="F23">
            <v>680.48</v>
          </cell>
          <cell r="G23">
            <v>21.27</v>
          </cell>
          <cell r="H23">
            <v>21.27</v>
          </cell>
          <cell r="I23">
            <v>17.01</v>
          </cell>
          <cell r="J23">
            <v>1080.27</v>
          </cell>
          <cell r="K23">
            <v>7089</v>
          </cell>
          <cell r="L23">
            <v>141.78</v>
          </cell>
          <cell r="M23">
            <v>694.72</v>
          </cell>
          <cell r="N23">
            <v>17.72</v>
          </cell>
          <cell r="O23">
            <v>17.72</v>
          </cell>
          <cell r="P23">
            <v>871.94</v>
          </cell>
          <cell r="Q23">
            <v>521.01</v>
          </cell>
          <cell r="R23">
            <v>1431.2</v>
          </cell>
        </row>
        <row r="23">
          <cell r="U23">
            <v>1952.21</v>
          </cell>
        </row>
        <row r="24">
          <cell r="C24" t="str">
            <v>李萌</v>
          </cell>
          <cell r="D24">
            <v>4253</v>
          </cell>
          <cell r="E24">
            <v>340.24</v>
          </cell>
          <cell r="F24">
            <v>680.48</v>
          </cell>
          <cell r="G24">
            <v>21.27</v>
          </cell>
          <cell r="H24">
            <v>21.27</v>
          </cell>
          <cell r="I24">
            <v>17.01</v>
          </cell>
          <cell r="J24">
            <v>1080.27</v>
          </cell>
          <cell r="K24">
            <v>7089</v>
          </cell>
          <cell r="L24">
            <v>141.78</v>
          </cell>
          <cell r="M24">
            <v>694.72</v>
          </cell>
          <cell r="N24">
            <v>17.72</v>
          </cell>
          <cell r="O24">
            <v>17.72</v>
          </cell>
          <cell r="P24">
            <v>871.94</v>
          </cell>
          <cell r="Q24">
            <v>521.01</v>
          </cell>
          <cell r="R24">
            <v>1431.2</v>
          </cell>
        </row>
        <row r="24">
          <cell r="U24">
            <v>1952.21</v>
          </cell>
        </row>
        <row r="25">
          <cell r="C25" t="str">
            <v>雷新亮</v>
          </cell>
          <cell r="D25">
            <v>4253</v>
          </cell>
          <cell r="E25">
            <v>340.24</v>
          </cell>
          <cell r="F25">
            <v>680.48</v>
          </cell>
          <cell r="G25">
            <v>21.27</v>
          </cell>
          <cell r="H25">
            <v>21.27</v>
          </cell>
          <cell r="I25">
            <v>17.01</v>
          </cell>
          <cell r="J25">
            <v>1080.27</v>
          </cell>
          <cell r="K25">
            <v>7089</v>
          </cell>
          <cell r="L25">
            <v>141.78</v>
          </cell>
          <cell r="M25">
            <v>694.72</v>
          </cell>
          <cell r="N25">
            <v>17.72</v>
          </cell>
          <cell r="O25">
            <v>17.72</v>
          </cell>
          <cell r="P25">
            <v>871.94</v>
          </cell>
          <cell r="Q25">
            <v>521.01</v>
          </cell>
          <cell r="R25">
            <v>1431.2</v>
          </cell>
        </row>
        <row r="25">
          <cell r="U25">
            <v>1952.21</v>
          </cell>
        </row>
        <row r="26">
          <cell r="C26" t="str">
            <v>姚业超</v>
          </cell>
          <cell r="D26">
            <v>4253</v>
          </cell>
          <cell r="E26">
            <v>340.24</v>
          </cell>
          <cell r="F26">
            <v>680.48</v>
          </cell>
          <cell r="G26">
            <v>21.27</v>
          </cell>
          <cell r="H26">
            <v>21.27</v>
          </cell>
          <cell r="I26">
            <v>17.01</v>
          </cell>
          <cell r="J26">
            <v>1080.27</v>
          </cell>
          <cell r="K26">
            <v>7089</v>
          </cell>
          <cell r="L26">
            <v>141.78</v>
          </cell>
          <cell r="M26">
            <v>694.72</v>
          </cell>
          <cell r="N26">
            <v>17.72</v>
          </cell>
          <cell r="O26">
            <v>17.72</v>
          </cell>
          <cell r="P26">
            <v>871.94</v>
          </cell>
          <cell r="Q26">
            <v>521.01</v>
          </cell>
          <cell r="R26">
            <v>1431.2</v>
          </cell>
        </row>
        <row r="26">
          <cell r="U26">
            <v>1952.21</v>
          </cell>
        </row>
        <row r="27">
          <cell r="C27" t="str">
            <v>马宏彬</v>
          </cell>
          <cell r="D27">
            <v>4253</v>
          </cell>
          <cell r="E27">
            <v>340.24</v>
          </cell>
          <cell r="F27">
            <v>680.48</v>
          </cell>
          <cell r="G27">
            <v>21.27</v>
          </cell>
          <cell r="H27">
            <v>21.27</v>
          </cell>
          <cell r="I27">
            <v>17.01</v>
          </cell>
          <cell r="J27">
            <v>1080.27</v>
          </cell>
          <cell r="K27">
            <v>7089</v>
          </cell>
          <cell r="L27">
            <v>141.78</v>
          </cell>
          <cell r="M27">
            <v>694.72</v>
          </cell>
          <cell r="N27">
            <v>17.72</v>
          </cell>
          <cell r="O27">
            <v>17.72</v>
          </cell>
          <cell r="P27">
            <v>871.94</v>
          </cell>
          <cell r="Q27">
            <v>521.01</v>
          </cell>
          <cell r="R27">
            <v>1431.2</v>
          </cell>
        </row>
        <row r="27">
          <cell r="U27">
            <v>1952.21</v>
          </cell>
        </row>
        <row r="28">
          <cell r="C28" t="str">
            <v>马晓勇</v>
          </cell>
          <cell r="D28">
            <v>4253</v>
          </cell>
          <cell r="E28">
            <v>340.24</v>
          </cell>
          <cell r="F28">
            <v>680.48</v>
          </cell>
          <cell r="G28">
            <v>21.27</v>
          </cell>
          <cell r="H28">
            <v>21.27</v>
          </cell>
          <cell r="I28">
            <v>17.01</v>
          </cell>
          <cell r="J28">
            <v>1080.27</v>
          </cell>
          <cell r="K28">
            <v>7089</v>
          </cell>
          <cell r="L28">
            <v>141.78</v>
          </cell>
          <cell r="M28">
            <v>694.72</v>
          </cell>
          <cell r="N28">
            <v>17.72</v>
          </cell>
          <cell r="O28">
            <v>17.72</v>
          </cell>
          <cell r="P28">
            <v>871.94</v>
          </cell>
          <cell r="Q28">
            <v>521.01</v>
          </cell>
          <cell r="R28">
            <v>1431.2</v>
          </cell>
        </row>
        <row r="28">
          <cell r="U28">
            <v>1952.21</v>
          </cell>
        </row>
        <row r="29">
          <cell r="C29" t="str">
            <v>孙俊辉</v>
          </cell>
          <cell r="D29">
            <v>4253</v>
          </cell>
          <cell r="E29">
            <v>340.24</v>
          </cell>
          <cell r="F29">
            <v>680.48</v>
          </cell>
          <cell r="G29">
            <v>21.27</v>
          </cell>
          <cell r="H29">
            <v>21.27</v>
          </cell>
          <cell r="I29">
            <v>17.01</v>
          </cell>
          <cell r="J29">
            <v>1080.27</v>
          </cell>
          <cell r="K29">
            <v>7089</v>
          </cell>
          <cell r="L29">
            <v>141.78</v>
          </cell>
          <cell r="M29">
            <v>694.72</v>
          </cell>
          <cell r="N29">
            <v>17.72</v>
          </cell>
          <cell r="O29">
            <v>17.72</v>
          </cell>
          <cell r="P29">
            <v>871.94</v>
          </cell>
          <cell r="Q29">
            <v>521.01</v>
          </cell>
          <cell r="R29">
            <v>1431.2</v>
          </cell>
        </row>
        <row r="29">
          <cell r="U29">
            <v>1952.21</v>
          </cell>
        </row>
        <row r="30">
          <cell r="C30" t="str">
            <v>刘红伦</v>
          </cell>
          <cell r="D30">
            <v>4253</v>
          </cell>
          <cell r="E30">
            <v>340.24</v>
          </cell>
          <cell r="F30">
            <v>680.48</v>
          </cell>
          <cell r="G30">
            <v>21.27</v>
          </cell>
          <cell r="H30">
            <v>21.27</v>
          </cell>
          <cell r="I30">
            <v>17.01</v>
          </cell>
          <cell r="J30">
            <v>1080.27</v>
          </cell>
          <cell r="K30">
            <v>7089</v>
          </cell>
          <cell r="L30">
            <v>141.78</v>
          </cell>
          <cell r="M30">
            <v>694.72</v>
          </cell>
          <cell r="N30">
            <v>17.72</v>
          </cell>
          <cell r="O30">
            <v>17.72</v>
          </cell>
          <cell r="P30">
            <v>871.94</v>
          </cell>
          <cell r="Q30">
            <v>521.01</v>
          </cell>
          <cell r="R30">
            <v>1431.2</v>
          </cell>
        </row>
        <row r="30">
          <cell r="U30">
            <v>1952.21</v>
          </cell>
        </row>
        <row r="31">
          <cell r="C31" t="str">
            <v>杨波</v>
          </cell>
          <cell r="D31">
            <v>4253</v>
          </cell>
          <cell r="E31">
            <v>340.24</v>
          </cell>
          <cell r="F31">
            <v>680.48</v>
          </cell>
          <cell r="G31">
            <v>21.27</v>
          </cell>
          <cell r="H31">
            <v>21.27</v>
          </cell>
          <cell r="I31">
            <v>17.01</v>
          </cell>
          <cell r="J31">
            <v>1080.27</v>
          </cell>
          <cell r="K31">
            <v>7089</v>
          </cell>
          <cell r="L31">
            <v>141.78</v>
          </cell>
          <cell r="M31">
            <v>694.72</v>
          </cell>
          <cell r="N31">
            <v>17.72</v>
          </cell>
          <cell r="O31">
            <v>17.72</v>
          </cell>
          <cell r="P31">
            <v>871.94</v>
          </cell>
          <cell r="Q31">
            <v>521.01</v>
          </cell>
          <cell r="R31">
            <v>1431.2</v>
          </cell>
        </row>
        <row r="31">
          <cell r="U31">
            <v>1952.21</v>
          </cell>
        </row>
        <row r="32">
          <cell r="C32" t="str">
            <v>高博</v>
          </cell>
          <cell r="D32">
            <v>4253</v>
          </cell>
          <cell r="E32">
            <v>340.24</v>
          </cell>
          <cell r="F32">
            <v>680.48</v>
          </cell>
          <cell r="G32">
            <v>21.27</v>
          </cell>
          <cell r="H32">
            <v>21.27</v>
          </cell>
          <cell r="I32">
            <v>17.01</v>
          </cell>
          <cell r="J32">
            <v>1080.27</v>
          </cell>
          <cell r="K32">
            <v>7089</v>
          </cell>
          <cell r="L32">
            <v>141.78</v>
          </cell>
          <cell r="M32">
            <v>694.72</v>
          </cell>
          <cell r="N32">
            <v>17.72</v>
          </cell>
          <cell r="O32">
            <v>17.72</v>
          </cell>
          <cell r="P32">
            <v>871.94</v>
          </cell>
          <cell r="Q32">
            <v>521.01</v>
          </cell>
          <cell r="R32">
            <v>1431.2</v>
          </cell>
        </row>
        <row r="32">
          <cell r="U32">
            <v>1952.21</v>
          </cell>
        </row>
        <row r="33">
          <cell r="C33" t="str">
            <v>樊延娜</v>
          </cell>
          <cell r="D33">
            <v>4253</v>
          </cell>
          <cell r="E33">
            <v>340.24</v>
          </cell>
          <cell r="F33">
            <v>680.48</v>
          </cell>
          <cell r="G33">
            <v>21.27</v>
          </cell>
          <cell r="H33">
            <v>21.27</v>
          </cell>
          <cell r="I33">
            <v>17.01</v>
          </cell>
          <cell r="J33">
            <v>1080.27</v>
          </cell>
          <cell r="K33">
            <v>7089</v>
          </cell>
          <cell r="L33">
            <v>141.78</v>
          </cell>
          <cell r="M33">
            <v>694.72</v>
          </cell>
          <cell r="N33">
            <v>17.72</v>
          </cell>
          <cell r="O33">
            <v>17.72</v>
          </cell>
          <cell r="P33">
            <v>871.94</v>
          </cell>
          <cell r="Q33">
            <v>521.01</v>
          </cell>
          <cell r="R33">
            <v>1431.2</v>
          </cell>
        </row>
        <row r="33">
          <cell r="U33">
            <v>1952.21</v>
          </cell>
        </row>
        <row r="34">
          <cell r="C34" t="str">
            <v>朱彤</v>
          </cell>
          <cell r="D34">
            <v>4253</v>
          </cell>
          <cell r="E34">
            <v>340.24</v>
          </cell>
          <cell r="F34">
            <v>680.48</v>
          </cell>
          <cell r="G34">
            <v>21.27</v>
          </cell>
          <cell r="H34">
            <v>21.27</v>
          </cell>
          <cell r="I34">
            <v>17.01</v>
          </cell>
          <cell r="J34">
            <v>1080.27</v>
          </cell>
          <cell r="K34">
            <v>7089</v>
          </cell>
          <cell r="L34">
            <v>141.78</v>
          </cell>
          <cell r="M34">
            <v>694.72</v>
          </cell>
          <cell r="N34">
            <v>17.72</v>
          </cell>
          <cell r="O34">
            <v>17.72</v>
          </cell>
          <cell r="P34">
            <v>871.94</v>
          </cell>
          <cell r="Q34">
            <v>521.01</v>
          </cell>
          <cell r="R34">
            <v>1431.2</v>
          </cell>
        </row>
        <row r="34">
          <cell r="U34">
            <v>1952.21</v>
          </cell>
        </row>
        <row r="35">
          <cell r="D35">
            <v>152895</v>
          </cell>
          <cell r="E35">
            <v>12231.6</v>
          </cell>
          <cell r="F35">
            <v>24463.2</v>
          </cell>
          <cell r="G35">
            <v>764.6</v>
          </cell>
          <cell r="H35">
            <v>764.6</v>
          </cell>
          <cell r="I35">
            <v>611.54</v>
          </cell>
          <cell r="J35">
            <v>38835.54</v>
          </cell>
          <cell r="K35">
            <v>222618</v>
          </cell>
          <cell r="L35">
            <v>4452.36</v>
          </cell>
          <cell r="M35">
            <v>21816.51</v>
          </cell>
          <cell r="N35">
            <v>556.48</v>
          </cell>
          <cell r="O35">
            <v>556.48</v>
          </cell>
          <cell r="P35">
            <v>27381.83</v>
          </cell>
          <cell r="Q35">
            <v>18005.04</v>
          </cell>
          <cell r="R35">
            <v>48212.33</v>
          </cell>
          <cell r="S35">
            <v>0</v>
          </cell>
          <cell r="T35">
            <v>0</v>
          </cell>
          <cell r="U35">
            <v>66217.37</v>
          </cell>
        </row>
        <row r="36">
          <cell r="C36" t="str">
            <v>鲁娜</v>
          </cell>
        </row>
        <row r="36">
          <cell r="F36" t="str">
            <v>单位负责人：</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4"/>
  <sheetViews>
    <sheetView tabSelected="1" view="pageBreakPreview" zoomScale="85" zoomScaleNormal="70" topLeftCell="A60" workbookViewId="0">
      <selection activeCell="X76" sqref="X76"/>
    </sheetView>
  </sheetViews>
  <sheetFormatPr defaultColWidth="9" defaultRowHeight="13.5"/>
  <cols>
    <col min="1" max="1" width="5" customWidth="1"/>
    <col min="2" max="2" width="12.125" customWidth="1"/>
    <col min="4" max="4" width="5.875" customWidth="1"/>
    <col min="5" max="5" width="20.5" customWidth="1"/>
    <col min="6" max="6" width="13.125" customWidth="1"/>
    <col min="7" max="7" width="9.875" customWidth="1"/>
    <col min="8" max="8" width="8.125" customWidth="1"/>
    <col min="9" max="9" width="7.625" customWidth="1"/>
    <col min="10" max="10" width="9.5"/>
    <col min="11" max="11" width="7.5" customWidth="1"/>
    <col min="12" max="12" width="6.25" customWidth="1"/>
    <col min="13" max="13" width="11.375" customWidth="1"/>
    <col min="14" max="15" width="6.125" customWidth="1"/>
    <col min="16" max="16" width="5.125" customWidth="1"/>
    <col min="17" max="17" width="7.375" customWidth="1"/>
    <col min="19" max="19" width="10.125" customWidth="1"/>
    <col min="20" max="20" width="16.125" customWidth="1"/>
    <col min="21" max="21" width="9" style="4"/>
  </cols>
  <sheetData>
    <row r="1" ht="21.75" customHeight="1" spans="1:3">
      <c r="A1" s="5" t="s">
        <v>0</v>
      </c>
      <c r="B1" s="5"/>
      <c r="C1" s="5"/>
    </row>
    <row r="2" ht="28.5" spans="1:21">
      <c r="A2" s="6" t="s">
        <v>1</v>
      </c>
      <c r="B2" s="6"/>
      <c r="C2" s="6"/>
      <c r="D2" s="6"/>
      <c r="E2" s="6"/>
      <c r="F2" s="6"/>
      <c r="G2" s="6"/>
      <c r="H2" s="6"/>
      <c r="I2" s="6"/>
      <c r="J2" s="6"/>
      <c r="K2" s="6"/>
      <c r="L2" s="6"/>
      <c r="M2" s="6"/>
      <c r="N2" s="6"/>
      <c r="O2" s="6"/>
      <c r="P2" s="6"/>
      <c r="Q2" s="6"/>
      <c r="R2" s="6"/>
      <c r="S2" s="6"/>
      <c r="T2" s="6"/>
      <c r="U2" s="6"/>
    </row>
    <row r="3" ht="21.6" customHeight="1" spans="1:21">
      <c r="A3" s="7" t="s">
        <v>2</v>
      </c>
      <c r="B3" s="7" t="s">
        <v>3</v>
      </c>
      <c r="C3" s="7" t="s">
        <v>4</v>
      </c>
      <c r="D3" s="7" t="s">
        <v>5</v>
      </c>
      <c r="E3" s="7" t="s">
        <v>6</v>
      </c>
      <c r="F3" s="7" t="s">
        <v>7</v>
      </c>
      <c r="G3" s="7" t="s">
        <v>8</v>
      </c>
      <c r="H3" s="7" t="s">
        <v>9</v>
      </c>
      <c r="I3" s="7"/>
      <c r="J3" s="20" t="s">
        <v>10</v>
      </c>
      <c r="K3" s="20"/>
      <c r="L3" s="20"/>
      <c r="M3" s="20"/>
      <c r="N3" s="20" t="s">
        <v>11</v>
      </c>
      <c r="O3" s="20"/>
      <c r="P3" s="20"/>
      <c r="Q3" s="20"/>
      <c r="R3" s="7" t="s">
        <v>12</v>
      </c>
      <c r="S3" s="20" t="s">
        <v>13</v>
      </c>
      <c r="T3" s="7" t="s">
        <v>14</v>
      </c>
      <c r="U3" s="7" t="s">
        <v>15</v>
      </c>
    </row>
    <row r="4" ht="15.6" customHeight="1" spans="1:21">
      <c r="A4" s="7"/>
      <c r="B4" s="7"/>
      <c r="C4" s="7"/>
      <c r="D4" s="7"/>
      <c r="E4" s="7"/>
      <c r="F4" s="7"/>
      <c r="G4" s="7"/>
      <c r="H4" s="7" t="s">
        <v>16</v>
      </c>
      <c r="I4" s="7" t="s">
        <v>17</v>
      </c>
      <c r="J4" s="7" t="s">
        <v>18</v>
      </c>
      <c r="K4" s="7" t="s">
        <v>19</v>
      </c>
      <c r="L4" s="7" t="s">
        <v>20</v>
      </c>
      <c r="M4" s="7" t="s">
        <v>21</v>
      </c>
      <c r="N4" s="7" t="s">
        <v>22</v>
      </c>
      <c r="O4" s="7" t="s">
        <v>23</v>
      </c>
      <c r="P4" s="7" t="s">
        <v>20</v>
      </c>
      <c r="Q4" s="7" t="s">
        <v>21</v>
      </c>
      <c r="R4" s="7"/>
      <c r="S4" s="20"/>
      <c r="T4" s="7"/>
      <c r="U4" s="7"/>
    </row>
    <row r="5" spans="1:21">
      <c r="A5" s="7"/>
      <c r="B5" s="7"/>
      <c r="C5" s="7"/>
      <c r="D5" s="7"/>
      <c r="E5" s="7"/>
      <c r="F5" s="7"/>
      <c r="G5" s="7"/>
      <c r="H5" s="7"/>
      <c r="I5" s="7"/>
      <c r="J5" s="7"/>
      <c r="K5" s="7"/>
      <c r="L5" s="7" t="s">
        <v>24</v>
      </c>
      <c r="M5" s="7"/>
      <c r="N5" s="7"/>
      <c r="O5" s="7"/>
      <c r="P5" s="7" t="s">
        <v>24</v>
      </c>
      <c r="Q5" s="7"/>
      <c r="R5" s="7"/>
      <c r="S5" s="20"/>
      <c r="T5" s="7"/>
      <c r="U5" s="7"/>
    </row>
    <row r="6" ht="21.95" customHeight="1" spans="1:21">
      <c r="A6" s="7"/>
      <c r="B6" s="7"/>
      <c r="C6" s="7"/>
      <c r="D6" s="7"/>
      <c r="E6" s="7"/>
      <c r="F6" s="7"/>
      <c r="G6" s="7"/>
      <c r="H6" s="7"/>
      <c r="I6" s="7"/>
      <c r="J6" s="7"/>
      <c r="K6" s="7"/>
      <c r="L6" s="21">
        <v>0.005</v>
      </c>
      <c r="M6" s="7"/>
      <c r="N6" s="7"/>
      <c r="O6" s="7"/>
      <c r="P6" s="21">
        <v>0.005</v>
      </c>
      <c r="Q6" s="7"/>
      <c r="R6" s="7"/>
      <c r="S6" s="20"/>
      <c r="T6" s="7"/>
      <c r="U6" s="7"/>
    </row>
    <row r="7" ht="18" customHeight="1" spans="1:21">
      <c r="A7" s="8">
        <v>1</v>
      </c>
      <c r="B7" s="8">
        <v>2</v>
      </c>
      <c r="C7" s="8">
        <v>3</v>
      </c>
      <c r="D7" s="8">
        <v>4</v>
      </c>
      <c r="E7" s="8">
        <v>5</v>
      </c>
      <c r="F7" s="8">
        <v>6</v>
      </c>
      <c r="G7" s="8">
        <v>7</v>
      </c>
      <c r="H7" s="8">
        <v>8</v>
      </c>
      <c r="I7" s="8">
        <v>9</v>
      </c>
      <c r="J7" s="8">
        <v>10</v>
      </c>
      <c r="K7" s="8">
        <v>11</v>
      </c>
      <c r="L7" s="8">
        <v>12</v>
      </c>
      <c r="M7" s="8" t="s">
        <v>25</v>
      </c>
      <c r="N7" s="8">
        <v>14</v>
      </c>
      <c r="O7" s="8">
        <v>15</v>
      </c>
      <c r="P7" s="8">
        <v>16</v>
      </c>
      <c r="Q7" s="8" t="s">
        <v>26</v>
      </c>
      <c r="R7" s="8">
        <v>18</v>
      </c>
      <c r="S7" s="8" t="s">
        <v>27</v>
      </c>
      <c r="T7" s="8">
        <v>20</v>
      </c>
      <c r="U7" s="8">
        <v>21</v>
      </c>
    </row>
    <row r="8" ht="18.75" customHeight="1" spans="1:21">
      <c r="A8" s="9">
        <v>1</v>
      </c>
      <c r="B8" s="9" t="s">
        <v>28</v>
      </c>
      <c r="C8" s="9" t="s">
        <v>29</v>
      </c>
      <c r="D8" s="9" t="s">
        <v>30</v>
      </c>
      <c r="E8" s="10" t="s">
        <v>31</v>
      </c>
      <c r="F8" s="9" t="s">
        <v>32</v>
      </c>
      <c r="G8" s="9" t="s">
        <v>33</v>
      </c>
      <c r="H8" s="9">
        <v>9333</v>
      </c>
      <c r="I8" s="9">
        <v>9333</v>
      </c>
      <c r="J8" s="9">
        <v>1134.24</v>
      </c>
      <c r="K8" s="9"/>
      <c r="L8" s="9"/>
      <c r="M8" s="9">
        <f t="shared" ref="M8:M19" si="0">J8+K8+L8</f>
        <v>1134.24</v>
      </c>
      <c r="N8" s="9"/>
      <c r="O8" s="9"/>
      <c r="P8" s="9"/>
      <c r="Q8" s="9"/>
      <c r="R8" s="23">
        <v>1</v>
      </c>
      <c r="S8" s="9">
        <f t="shared" ref="S8:S19" si="1">M8+Q8</f>
        <v>1134.24</v>
      </c>
      <c r="T8" s="9" t="s">
        <v>34</v>
      </c>
      <c r="U8" s="9">
        <v>11</v>
      </c>
    </row>
    <row r="9" ht="18.75" customHeight="1" spans="1:21">
      <c r="A9" s="9">
        <v>2</v>
      </c>
      <c r="B9" s="9"/>
      <c r="C9" s="9" t="s">
        <v>35</v>
      </c>
      <c r="D9" s="9" t="s">
        <v>30</v>
      </c>
      <c r="E9" s="10" t="s">
        <v>36</v>
      </c>
      <c r="F9" s="9" t="s">
        <v>37</v>
      </c>
      <c r="G9" s="9" t="s">
        <v>33</v>
      </c>
      <c r="H9" s="9">
        <v>8800</v>
      </c>
      <c r="I9" s="9">
        <v>8800</v>
      </c>
      <c r="J9" s="9">
        <v>1134.24</v>
      </c>
      <c r="K9" s="9"/>
      <c r="L9" s="9"/>
      <c r="M9" s="9">
        <f t="shared" si="0"/>
        <v>1134.24</v>
      </c>
      <c r="N9" s="9"/>
      <c r="O9" s="9"/>
      <c r="P9" s="9"/>
      <c r="Q9" s="9"/>
      <c r="R9" s="23">
        <v>1</v>
      </c>
      <c r="S9" s="9">
        <f t="shared" si="1"/>
        <v>1134.24</v>
      </c>
      <c r="T9" s="9" t="s">
        <v>38</v>
      </c>
      <c r="U9" s="9">
        <v>1</v>
      </c>
    </row>
    <row r="10" ht="18.75" customHeight="1" spans="1:21">
      <c r="A10" s="9">
        <v>3</v>
      </c>
      <c r="B10" s="9"/>
      <c r="C10" s="9" t="s">
        <v>39</v>
      </c>
      <c r="D10" s="9" t="s">
        <v>30</v>
      </c>
      <c r="E10" s="10" t="s">
        <v>40</v>
      </c>
      <c r="F10" s="9" t="s">
        <v>41</v>
      </c>
      <c r="G10" s="9" t="s">
        <v>33</v>
      </c>
      <c r="H10" s="9">
        <v>9000</v>
      </c>
      <c r="I10" s="9">
        <v>9000</v>
      </c>
      <c r="J10" s="9">
        <v>1134.24</v>
      </c>
      <c r="K10" s="9"/>
      <c r="L10" s="9"/>
      <c r="M10" s="9">
        <f t="shared" si="0"/>
        <v>1134.24</v>
      </c>
      <c r="N10" s="9"/>
      <c r="O10" s="9"/>
      <c r="P10" s="9"/>
      <c r="Q10" s="9"/>
      <c r="R10" s="23">
        <v>1</v>
      </c>
      <c r="S10" s="9">
        <f t="shared" si="1"/>
        <v>1134.24</v>
      </c>
      <c r="T10" s="9" t="s">
        <v>42</v>
      </c>
      <c r="U10" s="9">
        <v>12</v>
      </c>
    </row>
    <row r="11" ht="18.75" customHeight="1" spans="1:21">
      <c r="A11" s="9">
        <v>4</v>
      </c>
      <c r="B11" s="9"/>
      <c r="C11" s="9" t="s">
        <v>43</v>
      </c>
      <c r="D11" s="9" t="s">
        <v>30</v>
      </c>
      <c r="E11" s="10" t="s">
        <v>44</v>
      </c>
      <c r="F11" s="9" t="s">
        <v>45</v>
      </c>
      <c r="G11" s="9" t="s">
        <v>33</v>
      </c>
      <c r="H11" s="9">
        <v>8000</v>
      </c>
      <c r="I11" s="9">
        <v>8000</v>
      </c>
      <c r="J11" s="9">
        <v>1134.24</v>
      </c>
      <c r="K11" s="9"/>
      <c r="L11" s="9"/>
      <c r="M11" s="9">
        <f t="shared" si="0"/>
        <v>1134.24</v>
      </c>
      <c r="N11" s="9"/>
      <c r="O11" s="9"/>
      <c r="P11" s="9"/>
      <c r="Q11" s="9"/>
      <c r="R11" s="23">
        <v>1</v>
      </c>
      <c r="S11" s="9">
        <f t="shared" si="1"/>
        <v>1134.24</v>
      </c>
      <c r="T11" s="9" t="s">
        <v>46</v>
      </c>
      <c r="U11" s="9">
        <v>6</v>
      </c>
    </row>
    <row r="12" ht="18.75" customHeight="1" spans="1:21">
      <c r="A12" s="9">
        <v>5</v>
      </c>
      <c r="B12" s="9"/>
      <c r="C12" s="9" t="s">
        <v>47</v>
      </c>
      <c r="D12" s="9" t="s">
        <v>30</v>
      </c>
      <c r="E12" s="10" t="s">
        <v>48</v>
      </c>
      <c r="F12" s="9" t="s">
        <v>49</v>
      </c>
      <c r="G12" s="9" t="s">
        <v>33</v>
      </c>
      <c r="H12" s="9">
        <v>9000</v>
      </c>
      <c r="I12" s="9">
        <v>9000</v>
      </c>
      <c r="J12" s="9">
        <v>1134.24</v>
      </c>
      <c r="K12" s="9"/>
      <c r="L12" s="9"/>
      <c r="M12" s="9">
        <f t="shared" si="0"/>
        <v>1134.24</v>
      </c>
      <c r="N12" s="9"/>
      <c r="O12" s="9"/>
      <c r="P12" s="9"/>
      <c r="Q12" s="9"/>
      <c r="R12" s="23">
        <v>1</v>
      </c>
      <c r="S12" s="9">
        <f t="shared" si="1"/>
        <v>1134.24</v>
      </c>
      <c r="T12" s="9" t="s">
        <v>42</v>
      </c>
      <c r="U12" s="9">
        <v>12</v>
      </c>
    </row>
    <row r="13" ht="18.75" customHeight="1" spans="1:21">
      <c r="A13" s="9">
        <v>6</v>
      </c>
      <c r="B13" s="9"/>
      <c r="C13" s="9" t="s">
        <v>50</v>
      </c>
      <c r="D13" s="9" t="s">
        <v>30</v>
      </c>
      <c r="E13" s="10" t="s">
        <v>51</v>
      </c>
      <c r="F13" s="9" t="s">
        <v>52</v>
      </c>
      <c r="G13" s="9" t="s">
        <v>33</v>
      </c>
      <c r="H13" s="9">
        <v>8800</v>
      </c>
      <c r="I13" s="9">
        <v>8800</v>
      </c>
      <c r="J13" s="9">
        <v>1134.24</v>
      </c>
      <c r="K13" s="9"/>
      <c r="L13" s="9"/>
      <c r="M13" s="9">
        <f t="shared" si="0"/>
        <v>1134.24</v>
      </c>
      <c r="N13" s="9"/>
      <c r="O13" s="9"/>
      <c r="P13" s="9"/>
      <c r="Q13" s="9"/>
      <c r="R13" s="23">
        <v>1</v>
      </c>
      <c r="S13" s="9">
        <f t="shared" si="1"/>
        <v>1134.24</v>
      </c>
      <c r="T13" s="9" t="s">
        <v>46</v>
      </c>
      <c r="U13" s="9">
        <v>6</v>
      </c>
    </row>
    <row r="14" ht="18.75" customHeight="1" spans="1:21">
      <c r="A14" s="9">
        <v>7</v>
      </c>
      <c r="B14" s="9"/>
      <c r="C14" s="11" t="s">
        <v>53</v>
      </c>
      <c r="D14" s="9" t="s">
        <v>30</v>
      </c>
      <c r="E14" s="10" t="s">
        <v>54</v>
      </c>
      <c r="F14" s="9" t="s">
        <v>55</v>
      </c>
      <c r="G14" s="9" t="s">
        <v>33</v>
      </c>
      <c r="H14" s="9">
        <v>12267</v>
      </c>
      <c r="I14" s="9">
        <v>12267</v>
      </c>
      <c r="J14" s="9">
        <v>1134.24</v>
      </c>
      <c r="K14" s="9"/>
      <c r="L14" s="9"/>
      <c r="M14" s="9">
        <f t="shared" si="0"/>
        <v>1134.24</v>
      </c>
      <c r="N14" s="9"/>
      <c r="O14" s="9"/>
      <c r="P14" s="9"/>
      <c r="Q14" s="9"/>
      <c r="R14" s="23">
        <v>1</v>
      </c>
      <c r="S14" s="9">
        <f t="shared" si="1"/>
        <v>1134.24</v>
      </c>
      <c r="T14" s="9" t="s">
        <v>42</v>
      </c>
      <c r="U14" s="9">
        <v>12</v>
      </c>
    </row>
    <row r="15" ht="18.75" customHeight="1" spans="1:21">
      <c r="A15" s="9">
        <v>8</v>
      </c>
      <c r="B15" s="9"/>
      <c r="C15" s="9" t="s">
        <v>56</v>
      </c>
      <c r="D15" s="9" t="s">
        <v>30</v>
      </c>
      <c r="E15" s="10" t="s">
        <v>57</v>
      </c>
      <c r="F15" s="9" t="s">
        <v>58</v>
      </c>
      <c r="G15" s="9" t="s">
        <v>33</v>
      </c>
      <c r="H15" s="9">
        <v>14778</v>
      </c>
      <c r="I15" s="9">
        <v>14778</v>
      </c>
      <c r="J15" s="9">
        <v>1134.24</v>
      </c>
      <c r="K15" s="9"/>
      <c r="L15" s="9"/>
      <c r="M15" s="9">
        <f t="shared" si="0"/>
        <v>1134.24</v>
      </c>
      <c r="N15" s="9"/>
      <c r="O15" s="9"/>
      <c r="P15" s="9"/>
      <c r="Q15" s="9"/>
      <c r="R15" s="23">
        <v>1</v>
      </c>
      <c r="S15" s="9">
        <f t="shared" si="1"/>
        <v>1134.24</v>
      </c>
      <c r="T15" s="9" t="s">
        <v>42</v>
      </c>
      <c r="U15" s="9">
        <v>12</v>
      </c>
    </row>
    <row r="16" ht="18.75" customHeight="1" spans="1:21">
      <c r="A16" s="9">
        <v>9</v>
      </c>
      <c r="B16" s="9"/>
      <c r="C16" s="9" t="s">
        <v>59</v>
      </c>
      <c r="D16" s="9" t="s">
        <v>60</v>
      </c>
      <c r="E16" s="10" t="s">
        <v>61</v>
      </c>
      <c r="F16" s="9" t="s">
        <v>62</v>
      </c>
      <c r="G16" s="9" t="s">
        <v>33</v>
      </c>
      <c r="H16" s="9">
        <v>18908</v>
      </c>
      <c r="I16" s="9">
        <v>18908</v>
      </c>
      <c r="J16" s="9">
        <v>1134.24</v>
      </c>
      <c r="K16" s="9"/>
      <c r="L16" s="9"/>
      <c r="M16" s="9">
        <f t="shared" si="0"/>
        <v>1134.24</v>
      </c>
      <c r="N16" s="9"/>
      <c r="O16" s="9"/>
      <c r="P16" s="9"/>
      <c r="Q16" s="9"/>
      <c r="R16" s="23">
        <v>1</v>
      </c>
      <c r="S16" s="9">
        <f t="shared" si="1"/>
        <v>1134.24</v>
      </c>
      <c r="T16" s="9" t="s">
        <v>63</v>
      </c>
      <c r="U16" s="9">
        <v>5</v>
      </c>
    </row>
    <row r="17" ht="18.75" customHeight="1" spans="1:21">
      <c r="A17" s="9">
        <v>10</v>
      </c>
      <c r="B17" s="9"/>
      <c r="C17" s="9" t="s">
        <v>64</v>
      </c>
      <c r="D17" s="9" t="s">
        <v>30</v>
      </c>
      <c r="E17" s="10" t="s">
        <v>65</v>
      </c>
      <c r="F17" s="9" t="s">
        <v>66</v>
      </c>
      <c r="G17" s="9" t="s">
        <v>33</v>
      </c>
      <c r="H17" s="9">
        <v>14667</v>
      </c>
      <c r="I17" s="9">
        <v>14667</v>
      </c>
      <c r="J17" s="9">
        <v>1134.24</v>
      </c>
      <c r="K17" s="9"/>
      <c r="L17" s="9"/>
      <c r="M17" s="9">
        <f t="shared" si="0"/>
        <v>1134.24</v>
      </c>
      <c r="N17" s="9"/>
      <c r="O17" s="9"/>
      <c r="P17" s="9"/>
      <c r="Q17" s="9"/>
      <c r="R17" s="23">
        <v>1</v>
      </c>
      <c r="S17" s="9">
        <f t="shared" si="1"/>
        <v>1134.24</v>
      </c>
      <c r="T17" s="9" t="s">
        <v>42</v>
      </c>
      <c r="U17" s="9">
        <v>12</v>
      </c>
    </row>
    <row r="18" ht="18.75" customHeight="1" spans="1:21">
      <c r="A18" s="9">
        <v>11</v>
      </c>
      <c r="B18" s="9"/>
      <c r="C18" s="9" t="s">
        <v>67</v>
      </c>
      <c r="D18" s="9" t="s">
        <v>60</v>
      </c>
      <c r="E18" s="10" t="s">
        <v>68</v>
      </c>
      <c r="F18" s="9" t="s">
        <v>69</v>
      </c>
      <c r="G18" s="9" t="s">
        <v>33</v>
      </c>
      <c r="H18" s="9">
        <v>6333</v>
      </c>
      <c r="I18" s="9">
        <v>6333</v>
      </c>
      <c r="J18" s="9">
        <v>1134.24</v>
      </c>
      <c r="K18" s="9"/>
      <c r="L18" s="9"/>
      <c r="M18" s="9">
        <f t="shared" si="0"/>
        <v>1134.24</v>
      </c>
      <c r="N18" s="9"/>
      <c r="O18" s="9"/>
      <c r="P18" s="9"/>
      <c r="Q18" s="9"/>
      <c r="R18" s="23">
        <v>1</v>
      </c>
      <c r="S18" s="9">
        <f t="shared" si="1"/>
        <v>1134.24</v>
      </c>
      <c r="T18" s="9" t="s">
        <v>34</v>
      </c>
      <c r="U18" s="9">
        <v>11</v>
      </c>
    </row>
    <row r="19" ht="18.75" customHeight="1" spans="1:21">
      <c r="A19" s="9">
        <v>12</v>
      </c>
      <c r="B19" s="9"/>
      <c r="C19" s="9" t="s">
        <v>70</v>
      </c>
      <c r="D19" s="9" t="s">
        <v>60</v>
      </c>
      <c r="E19" s="10" t="s">
        <v>71</v>
      </c>
      <c r="F19" s="9" t="s">
        <v>72</v>
      </c>
      <c r="G19" s="9" t="s">
        <v>33</v>
      </c>
      <c r="H19" s="9">
        <v>14667</v>
      </c>
      <c r="I19" s="9">
        <v>14667</v>
      </c>
      <c r="J19" s="9">
        <v>1013.28</v>
      </c>
      <c r="K19" s="9"/>
      <c r="L19" s="9"/>
      <c r="M19" s="9">
        <f t="shared" si="0"/>
        <v>1013.28</v>
      </c>
      <c r="N19" s="9"/>
      <c r="O19" s="9"/>
      <c r="P19" s="9"/>
      <c r="Q19" s="9"/>
      <c r="R19" s="23">
        <v>1</v>
      </c>
      <c r="S19" s="9">
        <f t="shared" si="1"/>
        <v>1013.28</v>
      </c>
      <c r="T19" s="9" t="s">
        <v>38</v>
      </c>
      <c r="U19" s="9">
        <v>1</v>
      </c>
    </row>
    <row r="20" ht="18.75" customHeight="1" spans="1:21">
      <c r="A20" s="9">
        <v>13</v>
      </c>
      <c r="B20" s="9" t="s">
        <v>73</v>
      </c>
      <c r="C20" s="10" t="s">
        <v>74</v>
      </c>
      <c r="D20" s="10" t="s">
        <v>60</v>
      </c>
      <c r="E20" s="10" t="s">
        <v>75</v>
      </c>
      <c r="F20" s="9" t="s">
        <v>76</v>
      </c>
      <c r="G20" s="12" t="s">
        <v>33</v>
      </c>
      <c r="H20" s="9">
        <v>4253</v>
      </c>
      <c r="I20" s="9">
        <v>7089</v>
      </c>
      <c r="J20" s="9">
        <v>680.48</v>
      </c>
      <c r="K20" s="9"/>
      <c r="L20" s="9"/>
      <c r="M20" s="9">
        <v>680.48</v>
      </c>
      <c r="N20" s="9"/>
      <c r="O20" s="9"/>
      <c r="P20" s="9"/>
      <c r="Q20" s="9"/>
      <c r="R20" s="23">
        <v>1</v>
      </c>
      <c r="S20" s="9">
        <v>680.48</v>
      </c>
      <c r="T20" s="24" t="s">
        <v>77</v>
      </c>
      <c r="U20" s="9">
        <v>3</v>
      </c>
    </row>
    <row r="21" ht="18.75" customHeight="1" spans="1:21">
      <c r="A21" s="9">
        <v>14</v>
      </c>
      <c r="B21" s="9"/>
      <c r="C21" s="10" t="s">
        <v>78</v>
      </c>
      <c r="D21" s="10" t="s">
        <v>60</v>
      </c>
      <c r="E21" s="10" t="s">
        <v>79</v>
      </c>
      <c r="F21" s="9" t="s">
        <v>80</v>
      </c>
      <c r="G21" s="12" t="s">
        <v>33</v>
      </c>
      <c r="H21" s="9">
        <v>4253</v>
      </c>
      <c r="I21" s="9">
        <v>7089</v>
      </c>
      <c r="J21" s="9">
        <v>680.48</v>
      </c>
      <c r="K21" s="9"/>
      <c r="L21" s="9"/>
      <c r="M21" s="9">
        <v>680.48</v>
      </c>
      <c r="N21" s="9"/>
      <c r="O21" s="9"/>
      <c r="P21" s="9"/>
      <c r="Q21" s="9"/>
      <c r="R21" s="23">
        <v>1</v>
      </c>
      <c r="S21" s="9">
        <v>680.48</v>
      </c>
      <c r="T21" s="24" t="s">
        <v>81</v>
      </c>
      <c r="U21" s="9">
        <v>5</v>
      </c>
    </row>
    <row r="22" ht="18.75" customHeight="1" spans="1:21">
      <c r="A22" s="9">
        <v>15</v>
      </c>
      <c r="B22" s="9"/>
      <c r="C22" s="10" t="s">
        <v>82</v>
      </c>
      <c r="D22" s="10" t="s">
        <v>30</v>
      </c>
      <c r="E22" s="10" t="s">
        <v>83</v>
      </c>
      <c r="F22" s="9" t="s">
        <v>84</v>
      </c>
      <c r="G22" s="12" t="s">
        <v>33</v>
      </c>
      <c r="H22" s="9">
        <v>4253</v>
      </c>
      <c r="I22" s="9">
        <v>7089</v>
      </c>
      <c r="J22" s="9">
        <v>680.48</v>
      </c>
      <c r="K22" s="9"/>
      <c r="L22" s="9"/>
      <c r="M22" s="9">
        <v>680.48</v>
      </c>
      <c r="N22" s="9"/>
      <c r="O22" s="9"/>
      <c r="P22" s="9"/>
      <c r="Q22" s="9"/>
      <c r="R22" s="23">
        <v>1</v>
      </c>
      <c r="S22" s="9">
        <v>680.48</v>
      </c>
      <c r="T22" s="24" t="s">
        <v>77</v>
      </c>
      <c r="U22" s="9">
        <v>3</v>
      </c>
    </row>
    <row r="23" ht="18.75" customHeight="1" spans="1:21">
      <c r="A23" s="9">
        <v>16</v>
      </c>
      <c r="B23" s="9"/>
      <c r="C23" s="10" t="s">
        <v>85</v>
      </c>
      <c r="D23" s="10" t="s">
        <v>60</v>
      </c>
      <c r="E23" s="10" t="s">
        <v>86</v>
      </c>
      <c r="F23" s="9" t="s">
        <v>87</v>
      </c>
      <c r="G23" s="12" t="s">
        <v>33</v>
      </c>
      <c r="H23" s="9">
        <v>4253</v>
      </c>
      <c r="I23" s="9">
        <v>7089</v>
      </c>
      <c r="J23" s="9">
        <v>680.48</v>
      </c>
      <c r="K23" s="9"/>
      <c r="L23" s="9"/>
      <c r="M23" s="9">
        <v>680.48</v>
      </c>
      <c r="N23" s="9"/>
      <c r="O23" s="9"/>
      <c r="P23" s="9"/>
      <c r="Q23" s="9"/>
      <c r="R23" s="23">
        <v>1</v>
      </c>
      <c r="S23" s="9">
        <v>680.48</v>
      </c>
      <c r="T23" s="24" t="s">
        <v>77</v>
      </c>
      <c r="U23" s="9">
        <v>3</v>
      </c>
    </row>
    <row r="24" ht="18.75" customHeight="1" spans="1:21">
      <c r="A24" s="9">
        <v>17</v>
      </c>
      <c r="B24" s="9"/>
      <c r="C24" s="10" t="s">
        <v>88</v>
      </c>
      <c r="D24" s="10" t="s">
        <v>30</v>
      </c>
      <c r="E24" s="10" t="s">
        <v>89</v>
      </c>
      <c r="F24" s="9" t="s">
        <v>90</v>
      </c>
      <c r="G24" s="12" t="s">
        <v>33</v>
      </c>
      <c r="H24" s="9">
        <v>4253</v>
      </c>
      <c r="I24" s="9">
        <v>7089</v>
      </c>
      <c r="J24" s="9">
        <v>680.48</v>
      </c>
      <c r="K24" s="9"/>
      <c r="L24" s="9"/>
      <c r="M24" s="9">
        <v>680.48</v>
      </c>
      <c r="N24" s="9"/>
      <c r="O24" s="9"/>
      <c r="P24" s="9"/>
      <c r="Q24" s="9"/>
      <c r="R24" s="23">
        <v>1</v>
      </c>
      <c r="S24" s="9">
        <v>680.48</v>
      </c>
      <c r="T24" s="24" t="s">
        <v>91</v>
      </c>
      <c r="U24" s="9">
        <v>1</v>
      </c>
    </row>
    <row r="25" ht="18.75" customHeight="1" spans="1:21">
      <c r="A25" s="9">
        <v>18</v>
      </c>
      <c r="B25" s="9"/>
      <c r="C25" s="10" t="s">
        <v>92</v>
      </c>
      <c r="D25" s="10" t="s">
        <v>30</v>
      </c>
      <c r="E25" s="10" t="s">
        <v>93</v>
      </c>
      <c r="F25" s="9" t="s">
        <v>94</v>
      </c>
      <c r="G25" s="12" t="s">
        <v>95</v>
      </c>
      <c r="H25" s="9">
        <v>4253</v>
      </c>
      <c r="I25" s="9">
        <v>7089</v>
      </c>
      <c r="J25" s="9">
        <v>680.48</v>
      </c>
      <c r="K25" s="9">
        <v>638.01</v>
      </c>
      <c r="L25" s="9">
        <v>21.27</v>
      </c>
      <c r="M25" s="9">
        <f>L25+K25+J25</f>
        <v>1339.76</v>
      </c>
      <c r="N25" s="9">
        <f>VLOOKUP(C:C,'[1]1月 (附表)'!$C$1:$U$65536,3,0)</f>
        <v>340.24</v>
      </c>
      <c r="O25" s="9">
        <v>141.78</v>
      </c>
      <c r="P25" s="9">
        <f>VLOOKUP(C:C,'[1]1月 (附表)'!$C$1:$U$65536,5,0)</f>
        <v>21.27</v>
      </c>
      <c r="Q25" s="9">
        <f>P25+O25+N25</f>
        <v>503.29</v>
      </c>
      <c r="R25" s="23">
        <v>1</v>
      </c>
      <c r="S25" s="9">
        <f>Q25+M25</f>
        <v>1843.05</v>
      </c>
      <c r="T25" s="24" t="s">
        <v>77</v>
      </c>
      <c r="U25" s="9">
        <v>3</v>
      </c>
    </row>
    <row r="26" ht="18.75" customHeight="1" spans="1:21">
      <c r="A26" s="9">
        <v>19</v>
      </c>
      <c r="B26" s="9"/>
      <c r="C26" s="10" t="s">
        <v>96</v>
      </c>
      <c r="D26" s="10" t="s">
        <v>30</v>
      </c>
      <c r="E26" s="10" t="s">
        <v>97</v>
      </c>
      <c r="F26" s="9" t="s">
        <v>98</v>
      </c>
      <c r="G26" s="12" t="s">
        <v>33</v>
      </c>
      <c r="H26" s="9">
        <v>4253</v>
      </c>
      <c r="I26" s="9">
        <v>7089</v>
      </c>
      <c r="J26" s="9">
        <v>680.48</v>
      </c>
      <c r="K26" s="9"/>
      <c r="L26" s="9"/>
      <c r="M26" s="9">
        <v>680.48</v>
      </c>
      <c r="N26" s="9"/>
      <c r="O26" s="9"/>
      <c r="P26" s="9"/>
      <c r="Q26" s="9"/>
      <c r="R26" s="23">
        <v>1</v>
      </c>
      <c r="S26" s="9">
        <v>680.48</v>
      </c>
      <c r="T26" s="24" t="s">
        <v>77</v>
      </c>
      <c r="U26" s="9">
        <v>3</v>
      </c>
    </row>
    <row r="27" ht="18.75" customHeight="1" spans="1:21">
      <c r="A27" s="9">
        <v>20</v>
      </c>
      <c r="B27" s="9"/>
      <c r="C27" s="10" t="s">
        <v>99</v>
      </c>
      <c r="D27" s="10" t="s">
        <v>30</v>
      </c>
      <c r="E27" s="10" t="s">
        <v>100</v>
      </c>
      <c r="F27" s="9" t="s">
        <v>101</v>
      </c>
      <c r="G27" s="12" t="s">
        <v>33</v>
      </c>
      <c r="H27" s="9">
        <v>4253</v>
      </c>
      <c r="I27" s="9">
        <v>7089</v>
      </c>
      <c r="J27" s="9">
        <v>680.48</v>
      </c>
      <c r="K27" s="9"/>
      <c r="L27" s="9"/>
      <c r="M27" s="9">
        <v>680.48</v>
      </c>
      <c r="N27" s="9"/>
      <c r="O27" s="9"/>
      <c r="P27" s="9"/>
      <c r="Q27" s="9"/>
      <c r="R27" s="23">
        <v>1</v>
      </c>
      <c r="S27" s="9">
        <v>680.48</v>
      </c>
      <c r="T27" s="24" t="s">
        <v>102</v>
      </c>
      <c r="U27" s="9">
        <v>3</v>
      </c>
    </row>
    <row r="28" ht="18.75" customHeight="1" spans="1:21">
      <c r="A28" s="9">
        <v>21</v>
      </c>
      <c r="B28" s="9"/>
      <c r="C28" s="10" t="s">
        <v>103</v>
      </c>
      <c r="D28" s="10" t="s">
        <v>30</v>
      </c>
      <c r="E28" s="10" t="s">
        <v>104</v>
      </c>
      <c r="F28" s="9" t="s">
        <v>105</v>
      </c>
      <c r="G28" s="12" t="s">
        <v>33</v>
      </c>
      <c r="H28" s="9">
        <v>4253</v>
      </c>
      <c r="I28" s="9">
        <v>7089</v>
      </c>
      <c r="J28" s="9">
        <v>680.48</v>
      </c>
      <c r="K28" s="9"/>
      <c r="L28" s="9"/>
      <c r="M28" s="9">
        <v>680.48</v>
      </c>
      <c r="N28" s="9"/>
      <c r="O28" s="9"/>
      <c r="P28" s="9"/>
      <c r="Q28" s="9"/>
      <c r="R28" s="23">
        <v>1</v>
      </c>
      <c r="S28" s="9">
        <v>680.48</v>
      </c>
      <c r="T28" s="24" t="s">
        <v>102</v>
      </c>
      <c r="U28" s="9">
        <v>2</v>
      </c>
    </row>
    <row r="29" ht="18.75" customHeight="1" spans="1:21">
      <c r="A29" s="9">
        <v>22</v>
      </c>
      <c r="B29" s="9"/>
      <c r="C29" s="10" t="s">
        <v>106</v>
      </c>
      <c r="D29" s="10" t="s">
        <v>30</v>
      </c>
      <c r="E29" s="10" t="s">
        <v>107</v>
      </c>
      <c r="F29" s="9" t="s">
        <v>108</v>
      </c>
      <c r="G29" s="12" t="s">
        <v>33</v>
      </c>
      <c r="H29" s="9">
        <v>4253</v>
      </c>
      <c r="I29" s="9">
        <v>7089</v>
      </c>
      <c r="J29" s="9">
        <v>680.48</v>
      </c>
      <c r="K29" s="9"/>
      <c r="L29" s="9"/>
      <c r="M29" s="9">
        <v>680.48</v>
      </c>
      <c r="N29" s="9"/>
      <c r="O29" s="9"/>
      <c r="P29" s="9"/>
      <c r="Q29" s="9"/>
      <c r="R29" s="23">
        <v>1</v>
      </c>
      <c r="S29" s="9">
        <v>680.48</v>
      </c>
      <c r="T29" s="24" t="s">
        <v>102</v>
      </c>
      <c r="U29" s="9">
        <v>2</v>
      </c>
    </row>
    <row r="30" ht="18.75" customHeight="1" spans="1:21">
      <c r="A30" s="9">
        <v>23</v>
      </c>
      <c r="B30" s="9"/>
      <c r="C30" s="10" t="s">
        <v>109</v>
      </c>
      <c r="D30" s="10" t="s">
        <v>60</v>
      </c>
      <c r="E30" s="10" t="s">
        <v>110</v>
      </c>
      <c r="F30" s="9" t="s">
        <v>111</v>
      </c>
      <c r="G30" s="12" t="s">
        <v>33</v>
      </c>
      <c r="H30" s="9">
        <v>8800</v>
      </c>
      <c r="I30" s="9">
        <v>8800</v>
      </c>
      <c r="J30" s="9">
        <v>1134.24</v>
      </c>
      <c r="K30" s="9"/>
      <c r="L30" s="9"/>
      <c r="M30" s="9">
        <v>1134.24</v>
      </c>
      <c r="N30" s="9"/>
      <c r="O30" s="9"/>
      <c r="P30" s="9"/>
      <c r="Q30" s="9"/>
      <c r="R30" s="23">
        <v>1</v>
      </c>
      <c r="S30" s="9">
        <v>1134.24</v>
      </c>
      <c r="T30" s="24" t="s">
        <v>102</v>
      </c>
      <c r="U30" s="9">
        <v>2</v>
      </c>
    </row>
    <row r="31" ht="18.75" customHeight="1" spans="1:21">
      <c r="A31" s="9">
        <v>24</v>
      </c>
      <c r="B31" s="9"/>
      <c r="C31" s="10" t="s">
        <v>112</v>
      </c>
      <c r="D31" s="10" t="s">
        <v>30</v>
      </c>
      <c r="E31" s="10" t="s">
        <v>113</v>
      </c>
      <c r="F31" s="9" t="s">
        <v>114</v>
      </c>
      <c r="G31" s="12" t="s">
        <v>33</v>
      </c>
      <c r="H31" s="9">
        <v>4253</v>
      </c>
      <c r="I31" s="9">
        <v>7089</v>
      </c>
      <c r="J31" s="9">
        <v>680.48</v>
      </c>
      <c r="K31" s="9"/>
      <c r="L31" s="9"/>
      <c r="M31" s="9">
        <v>680.48</v>
      </c>
      <c r="N31" s="9"/>
      <c r="O31" s="9"/>
      <c r="P31" s="9"/>
      <c r="Q31" s="9"/>
      <c r="R31" s="23">
        <v>1</v>
      </c>
      <c r="S31" s="9">
        <v>680.48</v>
      </c>
      <c r="T31" s="24" t="s">
        <v>77</v>
      </c>
      <c r="U31" s="9">
        <v>3</v>
      </c>
    </row>
    <row r="32" ht="18.75" customHeight="1" spans="1:21">
      <c r="A32" s="9">
        <v>25</v>
      </c>
      <c r="B32" s="9"/>
      <c r="C32" s="10" t="s">
        <v>115</v>
      </c>
      <c r="D32" s="10" t="s">
        <v>30</v>
      </c>
      <c r="E32" s="10" t="s">
        <v>116</v>
      </c>
      <c r="F32" s="9" t="s">
        <v>117</v>
      </c>
      <c r="G32" s="12" t="s">
        <v>33</v>
      </c>
      <c r="H32" s="9">
        <v>4253</v>
      </c>
      <c r="I32" s="9">
        <v>7089</v>
      </c>
      <c r="J32" s="9">
        <v>680.48</v>
      </c>
      <c r="K32" s="9"/>
      <c r="L32" s="9"/>
      <c r="M32" s="9">
        <v>680.48</v>
      </c>
      <c r="N32" s="9"/>
      <c r="O32" s="9"/>
      <c r="P32" s="9"/>
      <c r="Q32" s="9"/>
      <c r="R32" s="23">
        <v>1</v>
      </c>
      <c r="S32" s="9">
        <v>680.48</v>
      </c>
      <c r="T32" s="24" t="s">
        <v>118</v>
      </c>
      <c r="U32" s="9">
        <v>4</v>
      </c>
    </row>
    <row r="33" ht="18.75" customHeight="1" spans="1:21">
      <c r="A33" s="9">
        <v>26</v>
      </c>
      <c r="B33" s="9"/>
      <c r="C33" s="10" t="s">
        <v>119</v>
      </c>
      <c r="D33" s="10" t="s">
        <v>60</v>
      </c>
      <c r="E33" s="10" t="s">
        <v>120</v>
      </c>
      <c r="F33" s="9" t="s">
        <v>121</v>
      </c>
      <c r="G33" s="12" t="s">
        <v>33</v>
      </c>
      <c r="H33" s="9">
        <v>4253</v>
      </c>
      <c r="I33" s="9">
        <v>7089</v>
      </c>
      <c r="J33" s="9">
        <v>680.48</v>
      </c>
      <c r="K33" s="9"/>
      <c r="L33" s="9"/>
      <c r="M33" s="9">
        <v>680.48</v>
      </c>
      <c r="N33" s="9"/>
      <c r="O33" s="9"/>
      <c r="P33" s="9"/>
      <c r="Q33" s="9"/>
      <c r="R33" s="23">
        <v>1</v>
      </c>
      <c r="S33" s="9">
        <v>680.48</v>
      </c>
      <c r="T33" s="24" t="s">
        <v>118</v>
      </c>
      <c r="U33" s="9">
        <v>4</v>
      </c>
    </row>
    <row r="34" ht="18.75" customHeight="1" spans="1:21">
      <c r="A34" s="9">
        <v>27</v>
      </c>
      <c r="B34" s="9"/>
      <c r="C34" s="10" t="s">
        <v>122</v>
      </c>
      <c r="D34" s="10" t="s">
        <v>30</v>
      </c>
      <c r="E34" s="10" t="s">
        <v>123</v>
      </c>
      <c r="F34" s="9" t="s">
        <v>124</v>
      </c>
      <c r="G34" s="12" t="s">
        <v>33</v>
      </c>
      <c r="H34" s="9">
        <v>4253</v>
      </c>
      <c r="I34" s="9">
        <v>7089</v>
      </c>
      <c r="J34" s="9">
        <v>680.48</v>
      </c>
      <c r="K34" s="9"/>
      <c r="L34" s="9"/>
      <c r="M34" s="9">
        <v>680.48</v>
      </c>
      <c r="N34" s="9"/>
      <c r="O34" s="9"/>
      <c r="P34" s="9"/>
      <c r="Q34" s="9"/>
      <c r="R34" s="23">
        <v>1</v>
      </c>
      <c r="S34" s="9">
        <v>680.48</v>
      </c>
      <c r="T34" s="24" t="s">
        <v>118</v>
      </c>
      <c r="U34" s="9">
        <v>4</v>
      </c>
    </row>
    <row r="35" ht="18.75" customHeight="1" spans="1:21">
      <c r="A35" s="9">
        <v>28</v>
      </c>
      <c r="B35" s="9"/>
      <c r="C35" s="10" t="s">
        <v>125</v>
      </c>
      <c r="D35" s="10" t="s">
        <v>60</v>
      </c>
      <c r="E35" s="10" t="s">
        <v>126</v>
      </c>
      <c r="F35" s="9" t="s">
        <v>127</v>
      </c>
      <c r="G35" s="12" t="s">
        <v>33</v>
      </c>
      <c r="H35" s="9">
        <v>4693</v>
      </c>
      <c r="I35" s="9">
        <v>7089</v>
      </c>
      <c r="J35" s="9">
        <v>750.88</v>
      </c>
      <c r="K35" s="9"/>
      <c r="L35" s="9"/>
      <c r="M35" s="9">
        <v>750.88</v>
      </c>
      <c r="N35" s="9"/>
      <c r="O35" s="9"/>
      <c r="P35" s="9"/>
      <c r="Q35" s="9"/>
      <c r="R35" s="23">
        <v>1</v>
      </c>
      <c r="S35" s="9">
        <v>750.88</v>
      </c>
      <c r="T35" s="24" t="s">
        <v>128</v>
      </c>
      <c r="U35" s="9">
        <v>12</v>
      </c>
    </row>
    <row r="36" ht="18.75" customHeight="1" spans="1:21">
      <c r="A36" s="9">
        <v>29</v>
      </c>
      <c r="B36" s="9"/>
      <c r="C36" s="10" t="s">
        <v>129</v>
      </c>
      <c r="D36" s="10" t="s">
        <v>30</v>
      </c>
      <c r="E36" s="10" t="s">
        <v>130</v>
      </c>
      <c r="F36" s="9" t="s">
        <v>131</v>
      </c>
      <c r="G36" s="12" t="s">
        <v>33</v>
      </c>
      <c r="H36" s="9">
        <v>5372</v>
      </c>
      <c r="I36" s="9">
        <v>7089</v>
      </c>
      <c r="J36" s="9">
        <v>859.52</v>
      </c>
      <c r="K36" s="9"/>
      <c r="L36" s="9"/>
      <c r="M36" s="9">
        <v>859.52</v>
      </c>
      <c r="N36" s="9"/>
      <c r="O36" s="9"/>
      <c r="P36" s="9"/>
      <c r="Q36" s="9"/>
      <c r="R36" s="23">
        <v>1</v>
      </c>
      <c r="S36" s="9">
        <v>859.52</v>
      </c>
      <c r="T36" s="24" t="s">
        <v>128</v>
      </c>
      <c r="U36" s="9">
        <v>12</v>
      </c>
    </row>
    <row r="37" ht="18.75" customHeight="1" spans="1:21">
      <c r="A37" s="9">
        <v>30</v>
      </c>
      <c r="B37" s="9"/>
      <c r="C37" s="10" t="s">
        <v>132</v>
      </c>
      <c r="D37" s="10" t="s">
        <v>60</v>
      </c>
      <c r="E37" s="10" t="s">
        <v>133</v>
      </c>
      <c r="F37" s="9" t="s">
        <v>134</v>
      </c>
      <c r="G37" s="12" t="s">
        <v>33</v>
      </c>
      <c r="H37" s="9">
        <v>4253</v>
      </c>
      <c r="I37" s="9">
        <v>7089</v>
      </c>
      <c r="J37" s="9">
        <v>680.48</v>
      </c>
      <c r="K37" s="9"/>
      <c r="L37" s="9"/>
      <c r="M37" s="9">
        <v>680.48</v>
      </c>
      <c r="N37" s="9"/>
      <c r="O37" s="9"/>
      <c r="P37" s="9"/>
      <c r="Q37" s="9"/>
      <c r="R37" s="23">
        <v>1</v>
      </c>
      <c r="S37" s="9">
        <v>680.48</v>
      </c>
      <c r="T37" s="24" t="s">
        <v>135</v>
      </c>
      <c r="U37" s="9">
        <v>10</v>
      </c>
    </row>
    <row r="38" ht="18.75" customHeight="1" spans="1:21">
      <c r="A38" s="9">
        <v>31</v>
      </c>
      <c r="B38" s="9"/>
      <c r="C38" s="10" t="s">
        <v>136</v>
      </c>
      <c r="D38" s="10" t="s">
        <v>30</v>
      </c>
      <c r="E38" s="10" t="s">
        <v>137</v>
      </c>
      <c r="F38" s="9" t="s">
        <v>138</v>
      </c>
      <c r="G38" s="12" t="s">
        <v>33</v>
      </c>
      <c r="H38" s="9">
        <v>11904</v>
      </c>
      <c r="I38" s="9">
        <v>11904</v>
      </c>
      <c r="J38" s="9">
        <v>1134.24</v>
      </c>
      <c r="K38" s="9"/>
      <c r="L38" s="9"/>
      <c r="M38" s="9">
        <v>1134.24</v>
      </c>
      <c r="N38" s="9"/>
      <c r="O38" s="9"/>
      <c r="P38" s="9"/>
      <c r="Q38" s="9"/>
      <c r="R38" s="23">
        <v>1</v>
      </c>
      <c r="S38" s="9">
        <v>1134.24</v>
      </c>
      <c r="T38" s="24" t="s">
        <v>128</v>
      </c>
      <c r="U38" s="9">
        <v>12</v>
      </c>
    </row>
    <row r="39" ht="18.75" customHeight="1" spans="1:21">
      <c r="A39" s="9">
        <v>32</v>
      </c>
      <c r="B39" s="9"/>
      <c r="C39" s="10" t="s">
        <v>139</v>
      </c>
      <c r="D39" s="10" t="s">
        <v>30</v>
      </c>
      <c r="E39" s="10" t="s">
        <v>140</v>
      </c>
      <c r="F39" s="9" t="s">
        <v>141</v>
      </c>
      <c r="G39" s="12" t="s">
        <v>33</v>
      </c>
      <c r="H39" s="9">
        <v>4253</v>
      </c>
      <c r="I39" s="9">
        <v>7089</v>
      </c>
      <c r="J39" s="9">
        <v>680.48</v>
      </c>
      <c r="K39" s="9"/>
      <c r="L39" s="9"/>
      <c r="M39" s="9">
        <v>680.48</v>
      </c>
      <c r="N39" s="9"/>
      <c r="O39" s="9"/>
      <c r="P39" s="9"/>
      <c r="Q39" s="9"/>
      <c r="R39" s="23">
        <v>1</v>
      </c>
      <c r="S39" s="9">
        <v>680.48</v>
      </c>
      <c r="T39" s="24" t="s">
        <v>135</v>
      </c>
      <c r="U39" s="9">
        <v>10</v>
      </c>
    </row>
    <row r="40" ht="18.75" customHeight="1" spans="1:21">
      <c r="A40" s="9">
        <v>33</v>
      </c>
      <c r="B40" s="9"/>
      <c r="C40" s="10" t="s">
        <v>142</v>
      </c>
      <c r="D40" s="10" t="s">
        <v>30</v>
      </c>
      <c r="E40" s="10" t="s">
        <v>143</v>
      </c>
      <c r="F40" s="9" t="s">
        <v>144</v>
      </c>
      <c r="G40" s="12" t="s">
        <v>33</v>
      </c>
      <c r="H40" s="9">
        <v>4253</v>
      </c>
      <c r="I40" s="9">
        <v>7089</v>
      </c>
      <c r="J40" s="9">
        <v>680.48</v>
      </c>
      <c r="K40" s="9"/>
      <c r="L40" s="9"/>
      <c r="M40" s="9">
        <v>680.48</v>
      </c>
      <c r="N40" s="9"/>
      <c r="O40" s="9"/>
      <c r="P40" s="9"/>
      <c r="Q40" s="9"/>
      <c r="R40" s="23">
        <v>1</v>
      </c>
      <c r="S40" s="9">
        <v>680.48</v>
      </c>
      <c r="T40" s="24" t="s">
        <v>135</v>
      </c>
      <c r="U40" s="9">
        <v>10</v>
      </c>
    </row>
    <row r="41" ht="18.75" customHeight="1" spans="1:21">
      <c r="A41" s="9">
        <v>34</v>
      </c>
      <c r="B41" s="9"/>
      <c r="C41" s="10" t="s">
        <v>145</v>
      </c>
      <c r="D41" s="10" t="s">
        <v>30</v>
      </c>
      <c r="E41" s="10" t="s">
        <v>146</v>
      </c>
      <c r="F41" s="9" t="s">
        <v>147</v>
      </c>
      <c r="G41" s="12" t="s">
        <v>33</v>
      </c>
      <c r="H41" s="9">
        <v>6235</v>
      </c>
      <c r="I41" s="9">
        <v>7089</v>
      </c>
      <c r="J41" s="9">
        <v>997.6</v>
      </c>
      <c r="K41" s="9"/>
      <c r="L41" s="9"/>
      <c r="M41" s="9">
        <v>997.6</v>
      </c>
      <c r="N41" s="9"/>
      <c r="O41" s="9"/>
      <c r="P41" s="9"/>
      <c r="Q41" s="9"/>
      <c r="R41" s="23">
        <v>1</v>
      </c>
      <c r="S41" s="9">
        <v>997.6</v>
      </c>
      <c r="T41" s="24" t="s">
        <v>148</v>
      </c>
      <c r="U41" s="9">
        <v>7</v>
      </c>
    </row>
    <row r="42" ht="18.75" customHeight="1" spans="1:21">
      <c r="A42" s="9">
        <v>35</v>
      </c>
      <c r="B42" s="9"/>
      <c r="C42" s="10" t="s">
        <v>149</v>
      </c>
      <c r="D42" s="10" t="s">
        <v>30</v>
      </c>
      <c r="E42" s="10" t="s">
        <v>150</v>
      </c>
      <c r="F42" s="9" t="s">
        <v>151</v>
      </c>
      <c r="G42" s="12" t="s">
        <v>33</v>
      </c>
      <c r="H42" s="9">
        <v>4725</v>
      </c>
      <c r="I42" s="9">
        <v>7089</v>
      </c>
      <c r="J42" s="9">
        <v>756</v>
      </c>
      <c r="K42" s="9"/>
      <c r="L42" s="9"/>
      <c r="M42" s="9">
        <v>756</v>
      </c>
      <c r="N42" s="9"/>
      <c r="O42" s="9"/>
      <c r="P42" s="9"/>
      <c r="Q42" s="9"/>
      <c r="R42" s="23">
        <v>1</v>
      </c>
      <c r="S42" s="9">
        <v>756</v>
      </c>
      <c r="T42" s="24" t="s">
        <v>128</v>
      </c>
      <c r="U42" s="9">
        <v>12</v>
      </c>
    </row>
    <row r="43" ht="18.75" customHeight="1" spans="1:21">
      <c r="A43" s="9">
        <v>36</v>
      </c>
      <c r="B43" s="9"/>
      <c r="C43" s="10" t="s">
        <v>152</v>
      </c>
      <c r="D43" s="10" t="s">
        <v>30</v>
      </c>
      <c r="E43" s="10" t="s">
        <v>153</v>
      </c>
      <c r="F43" s="9" t="s">
        <v>154</v>
      </c>
      <c r="G43" s="12" t="s">
        <v>33</v>
      </c>
      <c r="H43" s="9">
        <v>4253</v>
      </c>
      <c r="I43" s="9">
        <v>7089</v>
      </c>
      <c r="J43" s="9">
        <v>680.48</v>
      </c>
      <c r="K43" s="9"/>
      <c r="L43" s="9"/>
      <c r="M43" s="9">
        <v>680.48</v>
      </c>
      <c r="N43" s="9"/>
      <c r="O43" s="9"/>
      <c r="P43" s="9"/>
      <c r="Q43" s="9"/>
      <c r="R43" s="23">
        <v>1</v>
      </c>
      <c r="S43" s="9">
        <v>680.48</v>
      </c>
      <c r="T43" s="24" t="s">
        <v>77</v>
      </c>
      <c r="U43" s="9">
        <v>3</v>
      </c>
    </row>
    <row r="44" ht="18.75" customHeight="1" spans="1:21">
      <c r="A44" s="9">
        <v>37</v>
      </c>
      <c r="B44" s="9"/>
      <c r="C44" s="10" t="s">
        <v>155</v>
      </c>
      <c r="D44" s="10" t="s">
        <v>30</v>
      </c>
      <c r="E44" s="10" t="s">
        <v>156</v>
      </c>
      <c r="F44" s="9" t="s">
        <v>157</v>
      </c>
      <c r="G44" s="12" t="s">
        <v>33</v>
      </c>
      <c r="H44" s="9">
        <v>4253</v>
      </c>
      <c r="I44" s="9">
        <v>7089</v>
      </c>
      <c r="J44" s="9">
        <v>680.48</v>
      </c>
      <c r="K44" s="9"/>
      <c r="L44" s="9"/>
      <c r="M44" s="9">
        <v>680.48</v>
      </c>
      <c r="N44" s="9"/>
      <c r="O44" s="9"/>
      <c r="P44" s="9"/>
      <c r="Q44" s="9"/>
      <c r="R44" s="23">
        <v>1</v>
      </c>
      <c r="S44" s="9">
        <v>680.48</v>
      </c>
      <c r="T44" s="24" t="s">
        <v>77</v>
      </c>
      <c r="U44" s="9">
        <v>3</v>
      </c>
    </row>
    <row r="45" ht="18.75" customHeight="1" spans="1:21">
      <c r="A45" s="9">
        <v>38</v>
      </c>
      <c r="B45" s="9"/>
      <c r="C45" s="10" t="s">
        <v>158</v>
      </c>
      <c r="D45" s="10" t="s">
        <v>30</v>
      </c>
      <c r="E45" s="10" t="s">
        <v>159</v>
      </c>
      <c r="F45" s="9" t="s">
        <v>160</v>
      </c>
      <c r="G45" s="12" t="s">
        <v>33</v>
      </c>
      <c r="H45" s="9">
        <v>4253</v>
      </c>
      <c r="I45" s="9">
        <v>7089</v>
      </c>
      <c r="J45" s="9">
        <v>680.48</v>
      </c>
      <c r="K45" s="9"/>
      <c r="L45" s="9"/>
      <c r="M45" s="9">
        <v>680.48</v>
      </c>
      <c r="N45" s="9"/>
      <c r="O45" s="9"/>
      <c r="P45" s="9"/>
      <c r="Q45" s="9"/>
      <c r="R45" s="23">
        <v>1</v>
      </c>
      <c r="S45" s="9">
        <v>680.48</v>
      </c>
      <c r="T45" s="24" t="s">
        <v>77</v>
      </c>
      <c r="U45" s="9">
        <v>3</v>
      </c>
    </row>
    <row r="46" ht="18.75" customHeight="1" spans="1:21">
      <c r="A46" s="9">
        <v>39</v>
      </c>
      <c r="B46" s="9"/>
      <c r="C46" s="10" t="s">
        <v>161</v>
      </c>
      <c r="D46" s="10" t="s">
        <v>30</v>
      </c>
      <c r="E46" s="10" t="s">
        <v>162</v>
      </c>
      <c r="F46" s="9" t="s">
        <v>163</v>
      </c>
      <c r="G46" s="12" t="s">
        <v>33</v>
      </c>
      <c r="H46" s="9">
        <v>4253</v>
      </c>
      <c r="I46" s="9">
        <v>7089</v>
      </c>
      <c r="J46" s="9">
        <v>680.48</v>
      </c>
      <c r="K46" s="9"/>
      <c r="L46" s="9"/>
      <c r="M46" s="9">
        <v>680.48</v>
      </c>
      <c r="N46" s="9"/>
      <c r="O46" s="9"/>
      <c r="P46" s="9"/>
      <c r="Q46" s="9"/>
      <c r="R46" s="23">
        <v>1</v>
      </c>
      <c r="S46" s="9">
        <v>680.48</v>
      </c>
      <c r="T46" s="24" t="s">
        <v>102</v>
      </c>
      <c r="U46" s="9">
        <v>2</v>
      </c>
    </row>
    <row r="47" s="1" customFormat="1" ht="18.75" customHeight="1" spans="1:21">
      <c r="A47" s="9">
        <v>40</v>
      </c>
      <c r="B47" s="9"/>
      <c r="C47" s="10" t="s">
        <v>164</v>
      </c>
      <c r="D47" s="10" t="s">
        <v>60</v>
      </c>
      <c r="E47" s="10" t="s">
        <v>165</v>
      </c>
      <c r="F47" s="9" t="s">
        <v>166</v>
      </c>
      <c r="G47" s="12" t="s">
        <v>33</v>
      </c>
      <c r="H47" s="9">
        <v>4253</v>
      </c>
      <c r="I47" s="9">
        <v>7089</v>
      </c>
      <c r="J47" s="9">
        <v>680.48</v>
      </c>
      <c r="K47" s="9"/>
      <c r="L47" s="9"/>
      <c r="M47" s="9">
        <v>680.48</v>
      </c>
      <c r="N47" s="9"/>
      <c r="O47" s="9"/>
      <c r="P47" s="9"/>
      <c r="Q47" s="9"/>
      <c r="R47" s="23">
        <v>1</v>
      </c>
      <c r="S47" s="9">
        <v>680.48</v>
      </c>
      <c r="T47" s="24" t="s">
        <v>81</v>
      </c>
      <c r="U47" s="9">
        <v>5</v>
      </c>
    </row>
    <row r="48" s="1" customFormat="1" ht="18.75" customHeight="1" spans="1:21">
      <c r="A48" s="9">
        <v>41</v>
      </c>
      <c r="B48" s="9"/>
      <c r="C48" s="10" t="s">
        <v>167</v>
      </c>
      <c r="D48" s="10" t="s">
        <v>30</v>
      </c>
      <c r="E48" s="10" t="s">
        <v>168</v>
      </c>
      <c r="F48" s="9" t="s">
        <v>169</v>
      </c>
      <c r="G48" s="12" t="s">
        <v>33</v>
      </c>
      <c r="H48" s="9">
        <v>4253</v>
      </c>
      <c r="I48" s="9">
        <v>7089</v>
      </c>
      <c r="J48" s="9">
        <v>680.48</v>
      </c>
      <c r="K48" s="9"/>
      <c r="L48" s="9"/>
      <c r="M48" s="9">
        <v>680.48</v>
      </c>
      <c r="N48" s="9"/>
      <c r="O48" s="9"/>
      <c r="P48" s="9"/>
      <c r="Q48" s="9"/>
      <c r="R48" s="23">
        <v>1</v>
      </c>
      <c r="S48" s="9">
        <v>680.48</v>
      </c>
      <c r="T48" s="24" t="s">
        <v>102</v>
      </c>
      <c r="U48" s="9">
        <v>2</v>
      </c>
    </row>
    <row r="49" s="1" customFormat="1" ht="18.75" customHeight="1" spans="1:21">
      <c r="A49" s="9">
        <v>42</v>
      </c>
      <c r="B49" s="13" t="s">
        <v>170</v>
      </c>
      <c r="C49" s="13" t="s">
        <v>171</v>
      </c>
      <c r="D49" s="13" t="s">
        <v>60</v>
      </c>
      <c r="E49" s="10" t="s">
        <v>172</v>
      </c>
      <c r="F49" s="13" t="s">
        <v>173</v>
      </c>
      <c r="G49" s="12" t="s">
        <v>33</v>
      </c>
      <c r="H49" s="9">
        <v>4253</v>
      </c>
      <c r="I49" s="13">
        <v>7089</v>
      </c>
      <c r="J49" s="9">
        <v>680.48</v>
      </c>
      <c r="K49" s="9"/>
      <c r="L49" s="9"/>
      <c r="M49" s="22">
        <f t="shared" ref="M49:M62" si="2">J49+K49+L49</f>
        <v>680.48</v>
      </c>
      <c r="N49" s="9"/>
      <c r="O49" s="9"/>
      <c r="P49" s="9"/>
      <c r="Q49" s="25"/>
      <c r="R49" s="25">
        <v>1</v>
      </c>
      <c r="S49" s="9">
        <f t="shared" ref="S49:S62" si="3">M49+Q49</f>
        <v>680.48</v>
      </c>
      <c r="T49" s="9" t="s">
        <v>174</v>
      </c>
      <c r="U49" s="17">
        <v>22</v>
      </c>
    </row>
    <row r="50" s="1" customFormat="1" ht="18.75" customHeight="1" spans="1:21">
      <c r="A50" s="9">
        <v>43</v>
      </c>
      <c r="B50" s="13"/>
      <c r="C50" s="13" t="s">
        <v>175</v>
      </c>
      <c r="D50" s="13" t="s">
        <v>60</v>
      </c>
      <c r="E50" s="10" t="s">
        <v>176</v>
      </c>
      <c r="F50" s="13" t="s">
        <v>177</v>
      </c>
      <c r="G50" s="12" t="s">
        <v>33</v>
      </c>
      <c r="H50" s="9">
        <v>6495</v>
      </c>
      <c r="I50" s="13">
        <v>7089</v>
      </c>
      <c r="J50" s="9">
        <v>1039.2</v>
      </c>
      <c r="K50" s="9"/>
      <c r="L50" s="9"/>
      <c r="M50" s="22">
        <f t="shared" si="2"/>
        <v>1039.2</v>
      </c>
      <c r="N50" s="9"/>
      <c r="O50" s="9"/>
      <c r="P50" s="9"/>
      <c r="Q50" s="25"/>
      <c r="R50" s="25">
        <v>1</v>
      </c>
      <c r="S50" s="9">
        <f t="shared" si="3"/>
        <v>1039.2</v>
      </c>
      <c r="T50" s="9" t="s">
        <v>174</v>
      </c>
      <c r="U50" s="17">
        <v>22</v>
      </c>
    </row>
    <row r="51" s="1" customFormat="1" ht="18.75" customHeight="1" spans="1:21">
      <c r="A51" s="9">
        <v>44</v>
      </c>
      <c r="B51" s="13"/>
      <c r="C51" s="13" t="s">
        <v>178</v>
      </c>
      <c r="D51" s="13" t="s">
        <v>60</v>
      </c>
      <c r="E51" s="10" t="s">
        <v>179</v>
      </c>
      <c r="F51" s="13" t="s">
        <v>180</v>
      </c>
      <c r="G51" s="12" t="s">
        <v>33</v>
      </c>
      <c r="H51" s="9">
        <v>4253</v>
      </c>
      <c r="I51" s="13">
        <v>7089</v>
      </c>
      <c r="J51" s="9">
        <v>680.48</v>
      </c>
      <c r="K51" s="9"/>
      <c r="L51" s="9"/>
      <c r="M51" s="22">
        <f t="shared" si="2"/>
        <v>680.48</v>
      </c>
      <c r="N51" s="9"/>
      <c r="O51" s="9"/>
      <c r="P51" s="9"/>
      <c r="Q51" s="25"/>
      <c r="R51" s="25">
        <v>1</v>
      </c>
      <c r="S51" s="9">
        <f t="shared" si="3"/>
        <v>680.48</v>
      </c>
      <c r="T51" s="9" t="s">
        <v>174</v>
      </c>
      <c r="U51" s="17">
        <v>22</v>
      </c>
    </row>
    <row r="52" s="1" customFormat="1" ht="18.75" customHeight="1" spans="1:21">
      <c r="A52" s="9">
        <v>45</v>
      </c>
      <c r="B52" s="13"/>
      <c r="C52" s="13" t="s">
        <v>181</v>
      </c>
      <c r="D52" s="13" t="s">
        <v>60</v>
      </c>
      <c r="E52" s="10" t="s">
        <v>182</v>
      </c>
      <c r="F52" s="13" t="s">
        <v>183</v>
      </c>
      <c r="G52" s="12" t="s">
        <v>33</v>
      </c>
      <c r="H52" s="9">
        <v>6738</v>
      </c>
      <c r="I52" s="13">
        <v>7089</v>
      </c>
      <c r="J52" s="9">
        <v>1078.08</v>
      </c>
      <c r="K52" s="9"/>
      <c r="L52" s="9"/>
      <c r="M52" s="22">
        <f t="shared" si="2"/>
        <v>1078.08</v>
      </c>
      <c r="N52" s="9"/>
      <c r="O52" s="9"/>
      <c r="P52" s="9"/>
      <c r="Q52" s="25"/>
      <c r="R52" s="25">
        <v>1</v>
      </c>
      <c r="S52" s="9">
        <f t="shared" si="3"/>
        <v>1078.08</v>
      </c>
      <c r="T52" s="9" t="s">
        <v>174</v>
      </c>
      <c r="U52" s="17">
        <v>22</v>
      </c>
    </row>
    <row r="53" s="1" customFormat="1" ht="18.75" customHeight="1" spans="1:21">
      <c r="A53" s="9">
        <v>46</v>
      </c>
      <c r="B53" s="13"/>
      <c r="C53" s="13" t="s">
        <v>184</v>
      </c>
      <c r="D53" s="13" t="s">
        <v>30</v>
      </c>
      <c r="E53" s="10" t="s">
        <v>185</v>
      </c>
      <c r="F53" s="13" t="s">
        <v>186</v>
      </c>
      <c r="G53" s="12" t="s">
        <v>33</v>
      </c>
      <c r="H53" s="9">
        <v>5906</v>
      </c>
      <c r="I53" s="13">
        <v>7089</v>
      </c>
      <c r="J53" s="9">
        <v>944.96</v>
      </c>
      <c r="K53" s="9"/>
      <c r="L53" s="9"/>
      <c r="M53" s="22">
        <f t="shared" si="2"/>
        <v>944.96</v>
      </c>
      <c r="N53" s="9"/>
      <c r="O53" s="9"/>
      <c r="P53" s="9"/>
      <c r="Q53" s="25"/>
      <c r="R53" s="25">
        <v>1</v>
      </c>
      <c r="S53" s="9">
        <f t="shared" si="3"/>
        <v>944.96</v>
      </c>
      <c r="T53" s="9" t="s">
        <v>174</v>
      </c>
      <c r="U53" s="17">
        <v>22</v>
      </c>
    </row>
    <row r="54" s="1" customFormat="1" ht="18.75" customHeight="1" spans="1:21">
      <c r="A54" s="9">
        <v>47</v>
      </c>
      <c r="B54" s="13"/>
      <c r="C54" s="13" t="s">
        <v>187</v>
      </c>
      <c r="D54" s="13" t="s">
        <v>30</v>
      </c>
      <c r="E54" s="10" t="s">
        <v>188</v>
      </c>
      <c r="F54" s="9" t="s">
        <v>189</v>
      </c>
      <c r="G54" s="12" t="s">
        <v>33</v>
      </c>
      <c r="H54" s="13">
        <v>7089</v>
      </c>
      <c r="I54" s="13">
        <v>7089</v>
      </c>
      <c r="J54" s="22">
        <v>1134.24</v>
      </c>
      <c r="K54" s="9"/>
      <c r="L54" s="9"/>
      <c r="M54" s="9">
        <f t="shared" si="2"/>
        <v>1134.24</v>
      </c>
      <c r="N54" s="22"/>
      <c r="O54" s="9"/>
      <c r="P54" s="9"/>
      <c r="Q54" s="9"/>
      <c r="R54" s="25">
        <v>1</v>
      </c>
      <c r="S54" s="9">
        <f t="shared" si="3"/>
        <v>1134.24</v>
      </c>
      <c r="T54" s="9" t="s">
        <v>190</v>
      </c>
      <c r="U54" s="9">
        <v>10</v>
      </c>
    </row>
    <row r="55" s="1" customFormat="1" ht="18.75" customHeight="1" spans="1:21">
      <c r="A55" s="9">
        <v>48</v>
      </c>
      <c r="B55" s="13"/>
      <c r="C55" s="13" t="s">
        <v>191</v>
      </c>
      <c r="D55" s="13" t="s">
        <v>60</v>
      </c>
      <c r="E55" s="10" t="s">
        <v>192</v>
      </c>
      <c r="F55" s="9" t="s">
        <v>193</v>
      </c>
      <c r="G55" s="12" t="s">
        <v>33</v>
      </c>
      <c r="H55" s="13">
        <v>7089</v>
      </c>
      <c r="I55" s="13">
        <v>7089</v>
      </c>
      <c r="J55" s="22">
        <v>1134.24</v>
      </c>
      <c r="K55" s="9"/>
      <c r="L55" s="9"/>
      <c r="M55" s="9">
        <f t="shared" si="2"/>
        <v>1134.24</v>
      </c>
      <c r="N55" s="22"/>
      <c r="O55" s="9"/>
      <c r="P55" s="9"/>
      <c r="Q55" s="9"/>
      <c r="R55" s="25">
        <v>1</v>
      </c>
      <c r="S55" s="9">
        <f t="shared" si="3"/>
        <v>1134.24</v>
      </c>
      <c r="T55" s="9" t="s">
        <v>194</v>
      </c>
      <c r="U55" s="9">
        <v>10</v>
      </c>
    </row>
    <row r="56" s="1" customFormat="1" ht="18.75" customHeight="1" spans="1:21">
      <c r="A56" s="9">
        <v>49</v>
      </c>
      <c r="B56" s="13"/>
      <c r="C56" s="13" t="s">
        <v>195</v>
      </c>
      <c r="D56" s="13" t="s">
        <v>30</v>
      </c>
      <c r="E56" s="10" t="s">
        <v>196</v>
      </c>
      <c r="F56" s="9" t="s">
        <v>197</v>
      </c>
      <c r="G56" s="12" t="s">
        <v>33</v>
      </c>
      <c r="H56" s="13">
        <v>6474</v>
      </c>
      <c r="I56" s="13">
        <v>7089</v>
      </c>
      <c r="J56" s="22">
        <v>1035.84</v>
      </c>
      <c r="K56" s="9"/>
      <c r="L56" s="9"/>
      <c r="M56" s="9">
        <f t="shared" si="2"/>
        <v>1035.84</v>
      </c>
      <c r="N56" s="22"/>
      <c r="O56" s="9"/>
      <c r="P56" s="9"/>
      <c r="Q56" s="9"/>
      <c r="R56" s="25">
        <v>1</v>
      </c>
      <c r="S56" s="9">
        <f t="shared" si="3"/>
        <v>1035.84</v>
      </c>
      <c r="T56" s="9" t="s">
        <v>194</v>
      </c>
      <c r="U56" s="9">
        <v>10</v>
      </c>
    </row>
    <row r="57" s="1" customFormat="1" ht="18.75" customHeight="1" spans="1:21">
      <c r="A57" s="9">
        <v>50</v>
      </c>
      <c r="B57" s="13"/>
      <c r="C57" s="13" t="s">
        <v>198</v>
      </c>
      <c r="D57" s="13" t="s">
        <v>30</v>
      </c>
      <c r="E57" s="10" t="s">
        <v>199</v>
      </c>
      <c r="F57" s="9" t="s">
        <v>200</v>
      </c>
      <c r="G57" s="12" t="s">
        <v>33</v>
      </c>
      <c r="H57" s="13">
        <v>4253</v>
      </c>
      <c r="I57" s="13">
        <v>7089</v>
      </c>
      <c r="J57" s="22">
        <v>680.48</v>
      </c>
      <c r="K57" s="9"/>
      <c r="L57" s="9"/>
      <c r="M57" s="9">
        <f t="shared" si="2"/>
        <v>680.48</v>
      </c>
      <c r="N57" s="22"/>
      <c r="O57" s="9"/>
      <c r="P57" s="9"/>
      <c r="Q57" s="9"/>
      <c r="R57" s="25">
        <v>1</v>
      </c>
      <c r="S57" s="9">
        <f t="shared" si="3"/>
        <v>680.48</v>
      </c>
      <c r="T57" s="9" t="s">
        <v>194</v>
      </c>
      <c r="U57" s="9">
        <v>10</v>
      </c>
    </row>
    <row r="58" s="1" customFormat="1" ht="18.75" customHeight="1" spans="1:21">
      <c r="A58" s="9">
        <v>51</v>
      </c>
      <c r="B58" s="13"/>
      <c r="C58" s="13" t="s">
        <v>201</v>
      </c>
      <c r="D58" s="13" t="s">
        <v>60</v>
      </c>
      <c r="E58" s="10" t="s">
        <v>202</v>
      </c>
      <c r="F58" s="9" t="s">
        <v>203</v>
      </c>
      <c r="G58" s="12" t="s">
        <v>33</v>
      </c>
      <c r="H58" s="13">
        <v>4253</v>
      </c>
      <c r="I58" s="13">
        <v>7089</v>
      </c>
      <c r="J58" s="22">
        <v>680.48</v>
      </c>
      <c r="K58" s="9"/>
      <c r="L58" s="9"/>
      <c r="M58" s="9">
        <f t="shared" si="2"/>
        <v>680.48</v>
      </c>
      <c r="N58" s="22"/>
      <c r="O58" s="9"/>
      <c r="P58" s="9"/>
      <c r="Q58" s="9"/>
      <c r="R58" s="25">
        <v>1</v>
      </c>
      <c r="S58" s="9">
        <f t="shared" si="3"/>
        <v>680.48</v>
      </c>
      <c r="T58" s="9" t="s">
        <v>194</v>
      </c>
      <c r="U58" s="9">
        <v>10</v>
      </c>
    </row>
    <row r="59" s="1" customFormat="1" ht="18.75" customHeight="1" spans="1:21">
      <c r="A59" s="9">
        <v>52</v>
      </c>
      <c r="B59" s="13"/>
      <c r="C59" s="13" t="s">
        <v>204</v>
      </c>
      <c r="D59" s="13" t="s">
        <v>30</v>
      </c>
      <c r="E59" s="10" t="s">
        <v>205</v>
      </c>
      <c r="F59" s="9" t="s">
        <v>206</v>
      </c>
      <c r="G59" s="12" t="s">
        <v>33</v>
      </c>
      <c r="H59" s="13">
        <v>4253</v>
      </c>
      <c r="I59" s="13">
        <v>7089</v>
      </c>
      <c r="J59" s="22">
        <v>680.48</v>
      </c>
      <c r="K59" s="9"/>
      <c r="L59" s="9"/>
      <c r="M59" s="9">
        <f t="shared" si="2"/>
        <v>680.48</v>
      </c>
      <c r="N59" s="22"/>
      <c r="O59" s="9"/>
      <c r="P59" s="9"/>
      <c r="Q59" s="9"/>
      <c r="R59" s="25">
        <v>1</v>
      </c>
      <c r="S59" s="9">
        <f t="shared" si="3"/>
        <v>680.48</v>
      </c>
      <c r="T59" s="9" t="s">
        <v>194</v>
      </c>
      <c r="U59" s="9">
        <v>10</v>
      </c>
    </row>
    <row r="60" s="2" customFormat="1" ht="18.75" customHeight="1" spans="1:21">
      <c r="A60" s="9">
        <v>53</v>
      </c>
      <c r="B60" s="13"/>
      <c r="C60" s="14" t="s">
        <v>207</v>
      </c>
      <c r="D60" s="14" t="s">
        <v>60</v>
      </c>
      <c r="E60" s="10" t="s">
        <v>208</v>
      </c>
      <c r="F60" s="9" t="s">
        <v>209</v>
      </c>
      <c r="G60" s="12" t="s">
        <v>33</v>
      </c>
      <c r="H60" s="15">
        <v>4800</v>
      </c>
      <c r="I60" s="13">
        <v>7089</v>
      </c>
      <c r="J60" s="15">
        <v>768</v>
      </c>
      <c r="K60" s="9"/>
      <c r="L60" s="9"/>
      <c r="M60" s="9">
        <f t="shared" si="2"/>
        <v>768</v>
      </c>
      <c r="N60" s="22"/>
      <c r="O60" s="9"/>
      <c r="P60" s="9"/>
      <c r="Q60" s="9"/>
      <c r="R60" s="26">
        <v>1</v>
      </c>
      <c r="S60" s="9">
        <f t="shared" si="3"/>
        <v>768</v>
      </c>
      <c r="T60" s="9" t="s">
        <v>42</v>
      </c>
      <c r="U60" s="9">
        <v>12</v>
      </c>
    </row>
    <row r="61" s="2" customFormat="1" ht="18.75" customHeight="1" spans="1:21">
      <c r="A61" s="9">
        <v>54</v>
      </c>
      <c r="B61" s="13"/>
      <c r="C61" s="14" t="s">
        <v>210</v>
      </c>
      <c r="D61" s="14" t="s">
        <v>30</v>
      </c>
      <c r="E61" s="10" t="s">
        <v>211</v>
      </c>
      <c r="F61" s="9" t="s">
        <v>212</v>
      </c>
      <c r="G61" s="12" t="s">
        <v>33</v>
      </c>
      <c r="H61" s="15">
        <v>4382</v>
      </c>
      <c r="I61" s="13">
        <v>7089</v>
      </c>
      <c r="J61" s="15">
        <v>701.12</v>
      </c>
      <c r="K61" s="9"/>
      <c r="L61" s="9"/>
      <c r="M61" s="9">
        <f t="shared" si="2"/>
        <v>701.12</v>
      </c>
      <c r="N61" s="22"/>
      <c r="O61" s="9"/>
      <c r="P61" s="9"/>
      <c r="Q61" s="9"/>
      <c r="R61" s="26">
        <v>1</v>
      </c>
      <c r="S61" s="9">
        <f t="shared" si="3"/>
        <v>701.12</v>
      </c>
      <c r="T61" s="9" t="s">
        <v>46</v>
      </c>
      <c r="U61" s="9">
        <v>6</v>
      </c>
    </row>
    <row r="62" s="2" customFormat="1" ht="18.75" customHeight="1" spans="1:21">
      <c r="A62" s="9">
        <v>55</v>
      </c>
      <c r="B62" s="13"/>
      <c r="C62" s="13" t="s">
        <v>213</v>
      </c>
      <c r="D62" s="16" t="s">
        <v>60</v>
      </c>
      <c r="E62" s="10" t="s">
        <v>214</v>
      </c>
      <c r="F62" s="9" t="s">
        <v>215</v>
      </c>
      <c r="G62" s="12" t="s">
        <v>33</v>
      </c>
      <c r="H62" s="13">
        <v>7089</v>
      </c>
      <c r="I62" s="13">
        <v>7089</v>
      </c>
      <c r="J62" s="22">
        <v>1134.24</v>
      </c>
      <c r="K62" s="9"/>
      <c r="L62" s="9"/>
      <c r="M62" s="9">
        <f t="shared" si="2"/>
        <v>1134.24</v>
      </c>
      <c r="N62" s="22"/>
      <c r="O62" s="9"/>
      <c r="P62" s="9"/>
      <c r="Q62" s="9"/>
      <c r="R62" s="26">
        <v>1</v>
      </c>
      <c r="S62" s="9">
        <f t="shared" si="3"/>
        <v>1134.24</v>
      </c>
      <c r="T62" s="9" t="s">
        <v>216</v>
      </c>
      <c r="U62" s="9">
        <v>3</v>
      </c>
    </row>
    <row r="63" s="2" customFormat="1" ht="18.75" customHeight="1" spans="1:21">
      <c r="A63" s="9">
        <v>56</v>
      </c>
      <c r="B63" s="9" t="s">
        <v>217</v>
      </c>
      <c r="C63" s="17" t="s">
        <v>218</v>
      </c>
      <c r="D63" s="9" t="s">
        <v>30</v>
      </c>
      <c r="E63" s="10" t="s">
        <v>219</v>
      </c>
      <c r="F63" s="18" t="s">
        <v>220</v>
      </c>
      <c r="G63" s="12" t="s">
        <v>33</v>
      </c>
      <c r="H63" s="9">
        <v>8500</v>
      </c>
      <c r="I63" s="9">
        <v>8500</v>
      </c>
      <c r="J63" s="9">
        <v>1134.24</v>
      </c>
      <c r="K63" s="9"/>
      <c r="L63" s="9"/>
      <c r="M63" s="9">
        <f t="shared" ref="M63:M75" si="4">J63</f>
        <v>1134.24</v>
      </c>
      <c r="N63" s="9"/>
      <c r="O63" s="9"/>
      <c r="P63" s="9"/>
      <c r="Q63" s="9"/>
      <c r="R63" s="23">
        <v>1</v>
      </c>
      <c r="S63" s="9">
        <f t="shared" ref="S63:S75" si="5">M63</f>
        <v>1134.24</v>
      </c>
      <c r="T63" s="9" t="s">
        <v>221</v>
      </c>
      <c r="U63" s="9">
        <v>11</v>
      </c>
    </row>
    <row r="64" s="2" customFormat="1" ht="18.75" customHeight="1" spans="1:21">
      <c r="A64" s="9">
        <v>57</v>
      </c>
      <c r="B64" s="9"/>
      <c r="C64" s="17" t="s">
        <v>222</v>
      </c>
      <c r="D64" s="9" t="s">
        <v>60</v>
      </c>
      <c r="E64" s="10" t="s">
        <v>223</v>
      </c>
      <c r="F64" s="19" t="s">
        <v>224</v>
      </c>
      <c r="G64" s="12" t="s">
        <v>33</v>
      </c>
      <c r="H64" s="9">
        <v>5033</v>
      </c>
      <c r="I64" s="9">
        <v>7089</v>
      </c>
      <c r="J64" s="9">
        <v>805.28</v>
      </c>
      <c r="K64" s="9"/>
      <c r="L64" s="9"/>
      <c r="M64" s="9">
        <f t="shared" si="4"/>
        <v>805.28</v>
      </c>
      <c r="N64" s="9"/>
      <c r="O64" s="9"/>
      <c r="P64" s="9"/>
      <c r="Q64" s="9"/>
      <c r="R64" s="23">
        <v>1</v>
      </c>
      <c r="S64" s="9">
        <f t="shared" si="5"/>
        <v>805.28</v>
      </c>
      <c r="T64" s="9" t="s">
        <v>225</v>
      </c>
      <c r="U64" s="9">
        <v>5</v>
      </c>
    </row>
    <row r="65" s="2" customFormat="1" ht="18.75" customHeight="1" spans="1:21">
      <c r="A65" s="9">
        <v>58</v>
      </c>
      <c r="B65" s="9"/>
      <c r="C65" s="17" t="s">
        <v>226</v>
      </c>
      <c r="D65" s="9" t="s">
        <v>60</v>
      </c>
      <c r="E65" s="10" t="s">
        <v>227</v>
      </c>
      <c r="F65" s="14" t="s">
        <v>228</v>
      </c>
      <c r="G65" s="12" t="s">
        <v>33</v>
      </c>
      <c r="H65" s="9">
        <v>5633</v>
      </c>
      <c r="I65" s="9">
        <v>7089</v>
      </c>
      <c r="J65" s="9">
        <v>901.28</v>
      </c>
      <c r="K65" s="9"/>
      <c r="L65" s="9"/>
      <c r="M65" s="9">
        <f t="shared" si="4"/>
        <v>901.28</v>
      </c>
      <c r="N65" s="9"/>
      <c r="O65" s="9"/>
      <c r="P65" s="9"/>
      <c r="Q65" s="9"/>
      <c r="R65" s="23">
        <v>1</v>
      </c>
      <c r="S65" s="9">
        <f t="shared" si="5"/>
        <v>901.28</v>
      </c>
      <c r="T65" s="9" t="s">
        <v>225</v>
      </c>
      <c r="U65" s="9">
        <v>5</v>
      </c>
    </row>
    <row r="66" s="2" customFormat="1" ht="18.75" customHeight="1" spans="1:21">
      <c r="A66" s="9">
        <v>59</v>
      </c>
      <c r="B66" s="9"/>
      <c r="C66" s="17" t="s">
        <v>229</v>
      </c>
      <c r="D66" s="9" t="s">
        <v>30</v>
      </c>
      <c r="E66" s="10" t="s">
        <v>230</v>
      </c>
      <c r="F66" s="27" t="s">
        <v>231</v>
      </c>
      <c r="G66" s="12" t="s">
        <v>33</v>
      </c>
      <c r="H66" s="9">
        <v>6300</v>
      </c>
      <c r="I66" s="9">
        <v>7089</v>
      </c>
      <c r="J66" s="9">
        <v>1008</v>
      </c>
      <c r="K66" s="9"/>
      <c r="L66" s="9"/>
      <c r="M66" s="9">
        <f t="shared" si="4"/>
        <v>1008</v>
      </c>
      <c r="N66" s="9"/>
      <c r="O66" s="9"/>
      <c r="P66" s="9"/>
      <c r="Q66" s="9"/>
      <c r="R66" s="23">
        <v>1</v>
      </c>
      <c r="S66" s="9">
        <f t="shared" si="5"/>
        <v>1008</v>
      </c>
      <c r="T66" s="9" t="s">
        <v>225</v>
      </c>
      <c r="U66" s="9">
        <v>5</v>
      </c>
    </row>
    <row r="67" s="2" customFormat="1" ht="18.75" customHeight="1" spans="1:21">
      <c r="A67" s="9">
        <v>60</v>
      </c>
      <c r="B67" s="9"/>
      <c r="C67" s="17" t="s">
        <v>232</v>
      </c>
      <c r="D67" s="9" t="s">
        <v>60</v>
      </c>
      <c r="E67" s="10" t="s">
        <v>233</v>
      </c>
      <c r="F67" s="10" t="s">
        <v>234</v>
      </c>
      <c r="G67" s="12" t="s">
        <v>33</v>
      </c>
      <c r="H67" s="9">
        <v>7750</v>
      </c>
      <c r="I67" s="9">
        <v>7750</v>
      </c>
      <c r="J67" s="9">
        <v>1134.24</v>
      </c>
      <c r="K67" s="9"/>
      <c r="L67" s="9"/>
      <c r="M67" s="9">
        <f t="shared" si="4"/>
        <v>1134.24</v>
      </c>
      <c r="N67" s="9"/>
      <c r="O67" s="9"/>
      <c r="P67" s="9"/>
      <c r="Q67" s="9"/>
      <c r="R67" s="23">
        <v>1</v>
      </c>
      <c r="S67" s="9">
        <f t="shared" si="5"/>
        <v>1134.24</v>
      </c>
      <c r="T67" s="9" t="s">
        <v>235</v>
      </c>
      <c r="U67" s="9">
        <v>4</v>
      </c>
    </row>
    <row r="68" s="2" customFormat="1" ht="18.75" customHeight="1" spans="1:21">
      <c r="A68" s="9">
        <v>61</v>
      </c>
      <c r="B68" s="9"/>
      <c r="C68" s="17" t="s">
        <v>236</v>
      </c>
      <c r="D68" s="9" t="s">
        <v>30</v>
      </c>
      <c r="E68" s="10" t="s">
        <v>237</v>
      </c>
      <c r="F68" s="19" t="s">
        <v>238</v>
      </c>
      <c r="G68" s="12" t="s">
        <v>33</v>
      </c>
      <c r="H68" s="9">
        <v>10000</v>
      </c>
      <c r="I68" s="9">
        <v>10000</v>
      </c>
      <c r="J68" s="9">
        <v>1134.24</v>
      </c>
      <c r="K68" s="9"/>
      <c r="L68" s="9"/>
      <c r="M68" s="9">
        <f t="shared" si="4"/>
        <v>1134.24</v>
      </c>
      <c r="N68" s="9"/>
      <c r="O68" s="9"/>
      <c r="P68" s="9"/>
      <c r="Q68" s="9"/>
      <c r="R68" s="23">
        <v>1</v>
      </c>
      <c r="S68" s="9">
        <f t="shared" si="5"/>
        <v>1134.24</v>
      </c>
      <c r="T68" s="9" t="s">
        <v>239</v>
      </c>
      <c r="U68" s="9">
        <v>3</v>
      </c>
    </row>
    <row r="69" s="2" customFormat="1" ht="18.75" customHeight="1" spans="1:21">
      <c r="A69" s="9">
        <v>62</v>
      </c>
      <c r="B69" s="9"/>
      <c r="C69" s="17" t="s">
        <v>240</v>
      </c>
      <c r="D69" s="9" t="s">
        <v>30</v>
      </c>
      <c r="E69" s="10" t="s">
        <v>241</v>
      </c>
      <c r="F69" s="19" t="s">
        <v>242</v>
      </c>
      <c r="G69" s="12" t="s">
        <v>33</v>
      </c>
      <c r="H69" s="9">
        <v>5220</v>
      </c>
      <c r="I69" s="9">
        <v>7089</v>
      </c>
      <c r="J69" s="9">
        <v>835.2</v>
      </c>
      <c r="K69" s="9"/>
      <c r="L69" s="9"/>
      <c r="M69" s="9">
        <f t="shared" si="4"/>
        <v>835.2</v>
      </c>
      <c r="N69" s="9"/>
      <c r="O69" s="9"/>
      <c r="P69" s="9"/>
      <c r="Q69" s="9"/>
      <c r="R69" s="23">
        <v>1</v>
      </c>
      <c r="S69" s="9">
        <f t="shared" si="5"/>
        <v>835.2</v>
      </c>
      <c r="T69" s="9" t="s">
        <v>243</v>
      </c>
      <c r="U69" s="9">
        <v>6</v>
      </c>
    </row>
    <row r="70" s="2" customFormat="1" ht="18.75" customHeight="1" spans="1:21">
      <c r="A70" s="9">
        <v>63</v>
      </c>
      <c r="B70" s="9"/>
      <c r="C70" s="17" t="s">
        <v>244</v>
      </c>
      <c r="D70" s="9" t="s">
        <v>60</v>
      </c>
      <c r="E70" s="10" t="s">
        <v>245</v>
      </c>
      <c r="F70" s="19" t="s">
        <v>246</v>
      </c>
      <c r="G70" s="12" t="s">
        <v>33</v>
      </c>
      <c r="H70" s="9">
        <v>7050</v>
      </c>
      <c r="I70" s="9">
        <v>7050</v>
      </c>
      <c r="J70" s="9">
        <v>1128</v>
      </c>
      <c r="K70" s="9"/>
      <c r="L70" s="9"/>
      <c r="M70" s="9">
        <f t="shared" si="4"/>
        <v>1128</v>
      </c>
      <c r="N70" s="9"/>
      <c r="O70" s="9"/>
      <c r="P70" s="9"/>
      <c r="Q70" s="9"/>
      <c r="R70" s="23">
        <v>1</v>
      </c>
      <c r="S70" s="9">
        <f t="shared" si="5"/>
        <v>1128</v>
      </c>
      <c r="T70" s="9" t="s">
        <v>239</v>
      </c>
      <c r="U70" s="9">
        <v>3</v>
      </c>
    </row>
    <row r="71" s="2" customFormat="1" ht="18.75" customHeight="1" spans="1:21">
      <c r="A71" s="9">
        <v>64</v>
      </c>
      <c r="B71" s="9"/>
      <c r="C71" s="17" t="s">
        <v>247</v>
      </c>
      <c r="D71" s="9" t="s">
        <v>30</v>
      </c>
      <c r="E71" s="10" t="s">
        <v>248</v>
      </c>
      <c r="F71" s="14" t="s">
        <v>249</v>
      </c>
      <c r="G71" s="12" t="s">
        <v>33</v>
      </c>
      <c r="H71" s="9">
        <v>6200</v>
      </c>
      <c r="I71" s="9">
        <v>7089</v>
      </c>
      <c r="J71" s="9">
        <v>992</v>
      </c>
      <c r="K71" s="9"/>
      <c r="L71" s="9"/>
      <c r="M71" s="9">
        <f t="shared" si="4"/>
        <v>992</v>
      </c>
      <c r="N71" s="9"/>
      <c r="O71" s="9"/>
      <c r="P71" s="9"/>
      <c r="Q71" s="9"/>
      <c r="R71" s="23">
        <v>1</v>
      </c>
      <c r="S71" s="9">
        <f t="shared" si="5"/>
        <v>992</v>
      </c>
      <c r="T71" s="9" t="s">
        <v>250</v>
      </c>
      <c r="U71" s="9">
        <v>2</v>
      </c>
    </row>
    <row r="72" s="2" customFormat="1" ht="18.75" customHeight="1" spans="1:21">
      <c r="A72" s="9">
        <v>65</v>
      </c>
      <c r="B72" s="9"/>
      <c r="C72" s="17" t="s">
        <v>251</v>
      </c>
      <c r="D72" s="9" t="s">
        <v>60</v>
      </c>
      <c r="E72" s="10" t="s">
        <v>252</v>
      </c>
      <c r="F72" s="28" t="s">
        <v>253</v>
      </c>
      <c r="G72" s="12" t="s">
        <v>33</v>
      </c>
      <c r="H72" s="9">
        <v>6200</v>
      </c>
      <c r="I72" s="9">
        <v>7089</v>
      </c>
      <c r="J72" s="9">
        <v>992</v>
      </c>
      <c r="K72" s="9"/>
      <c r="L72" s="9"/>
      <c r="M72" s="9">
        <f t="shared" si="4"/>
        <v>992</v>
      </c>
      <c r="N72" s="9"/>
      <c r="O72" s="9"/>
      <c r="P72" s="9"/>
      <c r="Q72" s="9"/>
      <c r="R72" s="23">
        <v>1</v>
      </c>
      <c r="S72" s="9">
        <f t="shared" si="5"/>
        <v>992</v>
      </c>
      <c r="T72" s="9" t="s">
        <v>250</v>
      </c>
      <c r="U72" s="9">
        <v>2</v>
      </c>
    </row>
    <row r="73" s="2" customFormat="1" ht="18.75" customHeight="1" spans="1:21">
      <c r="A73" s="9">
        <v>66</v>
      </c>
      <c r="B73" s="9"/>
      <c r="C73" s="9" t="s">
        <v>254</v>
      </c>
      <c r="D73" s="9" t="s">
        <v>30</v>
      </c>
      <c r="E73" s="10" t="s">
        <v>255</v>
      </c>
      <c r="F73" s="14" t="s">
        <v>256</v>
      </c>
      <c r="G73" s="12" t="s">
        <v>33</v>
      </c>
      <c r="H73" s="9">
        <v>5033</v>
      </c>
      <c r="I73" s="9">
        <v>7089</v>
      </c>
      <c r="J73" s="9">
        <v>805.28</v>
      </c>
      <c r="K73" s="9"/>
      <c r="L73" s="9"/>
      <c r="M73" s="9">
        <f t="shared" si="4"/>
        <v>805.28</v>
      </c>
      <c r="N73" s="9"/>
      <c r="O73" s="9"/>
      <c r="P73" s="9"/>
      <c r="Q73" s="9"/>
      <c r="R73" s="23">
        <v>1</v>
      </c>
      <c r="S73" s="9">
        <f t="shared" si="5"/>
        <v>805.28</v>
      </c>
      <c r="T73" s="9" t="s">
        <v>250</v>
      </c>
      <c r="U73" s="9">
        <v>2</v>
      </c>
    </row>
    <row r="74" s="3" customFormat="1" ht="18.75" customHeight="1" spans="1:21">
      <c r="A74" s="9">
        <v>67</v>
      </c>
      <c r="B74" s="9"/>
      <c r="C74" s="9" t="s">
        <v>257</v>
      </c>
      <c r="D74" s="9" t="s">
        <v>60</v>
      </c>
      <c r="E74" s="10" t="s">
        <v>258</v>
      </c>
      <c r="F74" s="19" t="s">
        <v>259</v>
      </c>
      <c r="G74" s="12" t="s">
        <v>33</v>
      </c>
      <c r="H74" s="9">
        <v>10333</v>
      </c>
      <c r="I74" s="9">
        <v>10333</v>
      </c>
      <c r="J74" s="9">
        <v>1134.24</v>
      </c>
      <c r="K74" s="9"/>
      <c r="L74" s="9"/>
      <c r="M74" s="9">
        <f t="shared" si="4"/>
        <v>1134.24</v>
      </c>
      <c r="N74" s="9"/>
      <c r="O74" s="9"/>
      <c r="P74" s="9"/>
      <c r="Q74" s="9"/>
      <c r="R74" s="23">
        <v>1</v>
      </c>
      <c r="S74" s="9">
        <f t="shared" si="5"/>
        <v>1134.24</v>
      </c>
      <c r="T74" s="9" t="s">
        <v>250</v>
      </c>
      <c r="U74" s="9">
        <v>2</v>
      </c>
    </row>
    <row r="75" s="3" customFormat="1" ht="18.75" customHeight="1" spans="1:21">
      <c r="A75" s="9">
        <v>68</v>
      </c>
      <c r="B75" s="9"/>
      <c r="C75" s="9" t="s">
        <v>260</v>
      </c>
      <c r="D75" s="9" t="s">
        <v>30</v>
      </c>
      <c r="E75" s="10" t="s">
        <v>261</v>
      </c>
      <c r="F75" s="19" t="s">
        <v>262</v>
      </c>
      <c r="G75" s="9" t="s">
        <v>33</v>
      </c>
      <c r="H75" s="9">
        <v>8333</v>
      </c>
      <c r="I75" s="9">
        <v>8333</v>
      </c>
      <c r="J75" s="9">
        <v>1134.24</v>
      </c>
      <c r="K75" s="9"/>
      <c r="L75" s="9"/>
      <c r="M75" s="9">
        <f t="shared" si="4"/>
        <v>1134.24</v>
      </c>
      <c r="N75" s="9"/>
      <c r="O75" s="9"/>
      <c r="P75" s="9"/>
      <c r="Q75" s="9"/>
      <c r="R75" s="23">
        <v>1</v>
      </c>
      <c r="S75" s="9">
        <f t="shared" si="5"/>
        <v>1134.24</v>
      </c>
      <c r="T75" s="9" t="s">
        <v>263</v>
      </c>
      <c r="U75" s="9">
        <v>1</v>
      </c>
    </row>
    <row r="76" s="3" customFormat="1" ht="18.75" customHeight="1" spans="1:21">
      <c r="A76" s="9">
        <v>69</v>
      </c>
      <c r="B76" s="9" t="s">
        <v>264</v>
      </c>
      <c r="C76" s="9" t="s">
        <v>265</v>
      </c>
      <c r="D76" s="9" t="s">
        <v>30</v>
      </c>
      <c r="E76" s="10" t="s">
        <v>266</v>
      </c>
      <c r="F76" s="29" t="s">
        <v>267</v>
      </c>
      <c r="G76" s="12" t="s">
        <v>33</v>
      </c>
      <c r="H76" s="9">
        <v>20000</v>
      </c>
      <c r="I76" s="9"/>
      <c r="J76" s="9">
        <v>1134.24</v>
      </c>
      <c r="K76" s="9"/>
      <c r="L76" s="9"/>
      <c r="M76" s="9">
        <v>1134.24</v>
      </c>
      <c r="N76" s="9"/>
      <c r="O76" s="9"/>
      <c r="P76" s="9"/>
      <c r="Q76" s="9"/>
      <c r="R76" s="23">
        <v>1</v>
      </c>
      <c r="S76" s="9">
        <f t="shared" ref="S76:S94" si="6">M76+Q76</f>
        <v>1134.24</v>
      </c>
      <c r="T76" s="9" t="s">
        <v>268</v>
      </c>
      <c r="U76" s="9">
        <v>3</v>
      </c>
    </row>
    <row r="77" s="3" customFormat="1" ht="18.75" customHeight="1" spans="1:21">
      <c r="A77" s="9">
        <v>70</v>
      </c>
      <c r="B77" s="9"/>
      <c r="C77" s="9" t="s">
        <v>269</v>
      </c>
      <c r="D77" s="9" t="s">
        <v>30</v>
      </c>
      <c r="E77" s="10" t="s">
        <v>270</v>
      </c>
      <c r="F77" s="29" t="s">
        <v>271</v>
      </c>
      <c r="G77" s="12" t="s">
        <v>33</v>
      </c>
      <c r="H77" s="9">
        <v>12071</v>
      </c>
      <c r="I77" s="9"/>
      <c r="J77" s="9">
        <v>1134.24</v>
      </c>
      <c r="K77" s="9"/>
      <c r="L77" s="9"/>
      <c r="M77" s="9">
        <v>1134.24</v>
      </c>
      <c r="N77" s="9"/>
      <c r="O77" s="9"/>
      <c r="P77" s="9"/>
      <c r="Q77" s="9"/>
      <c r="R77" s="23">
        <v>1</v>
      </c>
      <c r="S77" s="9">
        <f t="shared" si="6"/>
        <v>1134.24</v>
      </c>
      <c r="T77" s="9" t="s">
        <v>272</v>
      </c>
      <c r="U77" s="9">
        <v>21</v>
      </c>
    </row>
    <row r="78" s="3" customFormat="1" ht="18.75" customHeight="1" spans="1:21">
      <c r="A78" s="9">
        <v>71</v>
      </c>
      <c r="B78" s="9"/>
      <c r="C78" s="9" t="s">
        <v>273</v>
      </c>
      <c r="D78" s="9" t="s">
        <v>30</v>
      </c>
      <c r="E78" s="10" t="s">
        <v>274</v>
      </c>
      <c r="F78" s="29" t="s">
        <v>275</v>
      </c>
      <c r="G78" s="12" t="s">
        <v>33</v>
      </c>
      <c r="H78" s="9">
        <v>7310</v>
      </c>
      <c r="I78" s="9"/>
      <c r="J78" s="9">
        <v>1134.24</v>
      </c>
      <c r="K78" s="9"/>
      <c r="L78" s="9"/>
      <c r="M78" s="9">
        <v>1134.24</v>
      </c>
      <c r="N78" s="9"/>
      <c r="O78" s="9"/>
      <c r="P78" s="9"/>
      <c r="Q78" s="9"/>
      <c r="R78" s="23">
        <v>1</v>
      </c>
      <c r="S78" s="9">
        <f t="shared" si="6"/>
        <v>1134.24</v>
      </c>
      <c r="T78" s="9" t="s">
        <v>272</v>
      </c>
      <c r="U78" s="9">
        <v>21</v>
      </c>
    </row>
    <row r="79" s="3" customFormat="1" ht="18.75" customHeight="1" spans="1:21">
      <c r="A79" s="9">
        <v>72</v>
      </c>
      <c r="B79" s="9"/>
      <c r="C79" s="9" t="s">
        <v>276</v>
      </c>
      <c r="D79" s="9" t="s">
        <v>30</v>
      </c>
      <c r="E79" s="10" t="s">
        <v>277</v>
      </c>
      <c r="F79" s="29" t="s">
        <v>278</v>
      </c>
      <c r="G79" s="12" t="s">
        <v>33</v>
      </c>
      <c r="H79" s="9">
        <v>5998</v>
      </c>
      <c r="I79" s="9"/>
      <c r="J79" s="9">
        <v>959.68</v>
      </c>
      <c r="K79" s="9"/>
      <c r="L79" s="9"/>
      <c r="M79" s="9">
        <v>959.68</v>
      </c>
      <c r="N79" s="9"/>
      <c r="O79" s="9"/>
      <c r="P79" s="9"/>
      <c r="Q79" s="9"/>
      <c r="R79" s="23">
        <v>1</v>
      </c>
      <c r="S79" s="9">
        <f t="shared" si="6"/>
        <v>959.68</v>
      </c>
      <c r="T79" s="9" t="s">
        <v>279</v>
      </c>
      <c r="U79" s="9">
        <v>13</v>
      </c>
    </row>
    <row r="80" s="3" customFormat="1" ht="18.75" customHeight="1" spans="1:21">
      <c r="A80" s="9">
        <v>73</v>
      </c>
      <c r="B80" s="9"/>
      <c r="C80" s="9" t="s">
        <v>280</v>
      </c>
      <c r="D80" s="9" t="s">
        <v>30</v>
      </c>
      <c r="E80" s="10" t="s">
        <v>281</v>
      </c>
      <c r="F80" s="29" t="s">
        <v>282</v>
      </c>
      <c r="G80" s="12" t="s">
        <v>33</v>
      </c>
      <c r="H80" s="9">
        <v>4774</v>
      </c>
      <c r="I80" s="9"/>
      <c r="J80" s="9">
        <v>763.84</v>
      </c>
      <c r="K80" s="9"/>
      <c r="L80" s="9"/>
      <c r="M80" s="9">
        <v>763.84</v>
      </c>
      <c r="N80" s="9"/>
      <c r="O80" s="9"/>
      <c r="P80" s="9"/>
      <c r="Q80" s="9"/>
      <c r="R80" s="23">
        <v>1</v>
      </c>
      <c r="S80" s="9">
        <f t="shared" si="6"/>
        <v>763.84</v>
      </c>
      <c r="T80" s="9" t="s">
        <v>279</v>
      </c>
      <c r="U80" s="9">
        <v>13</v>
      </c>
    </row>
    <row r="81" s="3" customFormat="1" ht="18.75" customHeight="1" spans="1:21">
      <c r="A81" s="9">
        <v>74</v>
      </c>
      <c r="B81" s="9"/>
      <c r="C81" s="9" t="s">
        <v>283</v>
      </c>
      <c r="D81" s="9" t="s">
        <v>30</v>
      </c>
      <c r="E81" s="10" t="s">
        <v>284</v>
      </c>
      <c r="F81" s="29" t="s">
        <v>285</v>
      </c>
      <c r="G81" s="12" t="s">
        <v>33</v>
      </c>
      <c r="H81" s="9">
        <v>4253</v>
      </c>
      <c r="I81" s="9"/>
      <c r="J81" s="9">
        <v>680.48</v>
      </c>
      <c r="K81" s="9"/>
      <c r="L81" s="9"/>
      <c r="M81" s="9">
        <v>680.48</v>
      </c>
      <c r="N81" s="9"/>
      <c r="O81" s="9"/>
      <c r="P81" s="9"/>
      <c r="Q81" s="9"/>
      <c r="R81" s="23">
        <v>1</v>
      </c>
      <c r="S81" s="9">
        <f t="shared" si="6"/>
        <v>680.48</v>
      </c>
      <c r="T81" s="9" t="s">
        <v>286</v>
      </c>
      <c r="U81" s="9">
        <v>15</v>
      </c>
    </row>
    <row r="82" s="3" customFormat="1" ht="18.75" customHeight="1" spans="1:21">
      <c r="A82" s="9">
        <v>75</v>
      </c>
      <c r="B82" s="9"/>
      <c r="C82" s="9" t="s">
        <v>287</v>
      </c>
      <c r="D82" s="9" t="s">
        <v>30</v>
      </c>
      <c r="E82" s="10" t="s">
        <v>288</v>
      </c>
      <c r="F82" s="29" t="s">
        <v>289</v>
      </c>
      <c r="G82" s="12" t="s">
        <v>33</v>
      </c>
      <c r="H82" s="9">
        <v>4253</v>
      </c>
      <c r="I82" s="9"/>
      <c r="J82" s="9">
        <v>680.48</v>
      </c>
      <c r="K82" s="9"/>
      <c r="L82" s="9"/>
      <c r="M82" s="9">
        <v>680.48</v>
      </c>
      <c r="N82" s="9"/>
      <c r="O82" s="9"/>
      <c r="P82" s="9"/>
      <c r="Q82" s="9"/>
      <c r="R82" s="23">
        <v>1</v>
      </c>
      <c r="S82" s="9">
        <f t="shared" si="6"/>
        <v>680.48</v>
      </c>
      <c r="T82" s="9" t="s">
        <v>286</v>
      </c>
      <c r="U82" s="9">
        <v>15</v>
      </c>
    </row>
    <row r="83" s="3" customFormat="1" ht="18.75" customHeight="1" spans="1:21">
      <c r="A83" s="9">
        <v>76</v>
      </c>
      <c r="B83" s="9"/>
      <c r="C83" s="9" t="s">
        <v>290</v>
      </c>
      <c r="D83" s="9" t="s">
        <v>30</v>
      </c>
      <c r="E83" s="10" t="s">
        <v>291</v>
      </c>
      <c r="F83" s="29" t="s">
        <v>292</v>
      </c>
      <c r="G83" s="12" t="s">
        <v>33</v>
      </c>
      <c r="H83" s="9">
        <v>4253</v>
      </c>
      <c r="I83" s="9"/>
      <c r="J83" s="9">
        <v>680.48</v>
      </c>
      <c r="K83" s="9"/>
      <c r="L83" s="9"/>
      <c r="M83" s="9">
        <v>680.48</v>
      </c>
      <c r="N83" s="9"/>
      <c r="O83" s="9"/>
      <c r="P83" s="9"/>
      <c r="Q83" s="9"/>
      <c r="R83" s="23">
        <v>1</v>
      </c>
      <c r="S83" s="9">
        <f t="shared" si="6"/>
        <v>680.48</v>
      </c>
      <c r="T83" s="9" t="s">
        <v>272</v>
      </c>
      <c r="U83" s="9">
        <v>21</v>
      </c>
    </row>
    <row r="84" s="3" customFormat="1" ht="18.75" customHeight="1" spans="1:21">
      <c r="A84" s="9">
        <v>77</v>
      </c>
      <c r="B84" s="9"/>
      <c r="C84" s="9" t="s">
        <v>293</v>
      </c>
      <c r="D84" s="9" t="s">
        <v>60</v>
      </c>
      <c r="E84" s="10" t="s">
        <v>294</v>
      </c>
      <c r="F84" s="29" t="s">
        <v>295</v>
      </c>
      <c r="G84" s="12" t="s">
        <v>33</v>
      </c>
      <c r="H84" s="9">
        <v>11838</v>
      </c>
      <c r="I84" s="9"/>
      <c r="J84" s="9">
        <v>1134.24</v>
      </c>
      <c r="K84" s="9"/>
      <c r="L84" s="9"/>
      <c r="M84" s="9">
        <v>1134.24</v>
      </c>
      <c r="N84" s="9"/>
      <c r="O84" s="9"/>
      <c r="P84" s="9"/>
      <c r="Q84" s="9"/>
      <c r="R84" s="23">
        <v>1</v>
      </c>
      <c r="S84" s="9">
        <f t="shared" si="6"/>
        <v>1134.24</v>
      </c>
      <c r="T84" s="9" t="s">
        <v>296</v>
      </c>
      <c r="U84" s="9">
        <v>16</v>
      </c>
    </row>
    <row r="85" s="3" customFormat="1" ht="18.75" customHeight="1" spans="1:21">
      <c r="A85" s="9">
        <v>78</v>
      </c>
      <c r="B85" s="9"/>
      <c r="C85" s="9" t="s">
        <v>297</v>
      </c>
      <c r="D85" s="9" t="s">
        <v>30</v>
      </c>
      <c r="E85" s="10" t="s">
        <v>150</v>
      </c>
      <c r="F85" s="29" t="s">
        <v>298</v>
      </c>
      <c r="G85" s="12" t="s">
        <v>33</v>
      </c>
      <c r="H85" s="9">
        <v>7303</v>
      </c>
      <c r="I85" s="9"/>
      <c r="J85" s="9">
        <v>1134.24</v>
      </c>
      <c r="K85" s="9"/>
      <c r="L85" s="9"/>
      <c r="M85" s="9">
        <v>1134.24</v>
      </c>
      <c r="N85" s="9"/>
      <c r="O85" s="9"/>
      <c r="P85" s="9"/>
      <c r="Q85" s="9"/>
      <c r="R85" s="23">
        <v>1</v>
      </c>
      <c r="S85" s="9">
        <f t="shared" si="6"/>
        <v>1134.24</v>
      </c>
      <c r="T85" s="9" t="s">
        <v>299</v>
      </c>
      <c r="U85" s="9">
        <v>14</v>
      </c>
    </row>
    <row r="86" s="3" customFormat="1" ht="18.75" customHeight="1" spans="1:21">
      <c r="A86" s="9">
        <v>79</v>
      </c>
      <c r="B86" s="9"/>
      <c r="C86" s="9" t="s">
        <v>300</v>
      </c>
      <c r="D86" s="9" t="s">
        <v>30</v>
      </c>
      <c r="E86" s="10" t="s">
        <v>301</v>
      </c>
      <c r="F86" s="29" t="s">
        <v>302</v>
      </c>
      <c r="G86" s="12" t="s">
        <v>33</v>
      </c>
      <c r="H86" s="9">
        <v>7472</v>
      </c>
      <c r="I86" s="9"/>
      <c r="J86" s="9">
        <v>1134.24</v>
      </c>
      <c r="K86" s="9"/>
      <c r="L86" s="9"/>
      <c r="M86" s="9">
        <v>1134.24</v>
      </c>
      <c r="N86" s="9"/>
      <c r="O86" s="9"/>
      <c r="P86" s="9"/>
      <c r="Q86" s="9"/>
      <c r="R86" s="23">
        <v>1</v>
      </c>
      <c r="S86" s="9">
        <f t="shared" si="6"/>
        <v>1134.24</v>
      </c>
      <c r="T86" s="9" t="s">
        <v>299</v>
      </c>
      <c r="U86" s="9">
        <v>14</v>
      </c>
    </row>
    <row r="87" s="3" customFormat="1" ht="18.75" customHeight="1" spans="1:21">
      <c r="A87" s="9">
        <v>80</v>
      </c>
      <c r="B87" s="9"/>
      <c r="C87" s="9" t="s">
        <v>303</v>
      </c>
      <c r="D87" s="9" t="s">
        <v>30</v>
      </c>
      <c r="E87" s="10" t="s">
        <v>304</v>
      </c>
      <c r="F87" s="29" t="s">
        <v>305</v>
      </c>
      <c r="G87" s="12" t="s">
        <v>33</v>
      </c>
      <c r="H87" s="9">
        <v>7290</v>
      </c>
      <c r="I87" s="9"/>
      <c r="J87" s="9">
        <v>1134.24</v>
      </c>
      <c r="K87" s="9"/>
      <c r="L87" s="9"/>
      <c r="M87" s="9">
        <v>1134.24</v>
      </c>
      <c r="N87" s="9"/>
      <c r="O87" s="9"/>
      <c r="P87" s="9"/>
      <c r="Q87" s="9"/>
      <c r="R87" s="23">
        <v>1</v>
      </c>
      <c r="S87" s="9">
        <f t="shared" si="6"/>
        <v>1134.24</v>
      </c>
      <c r="T87" s="9" t="s">
        <v>306</v>
      </c>
      <c r="U87" s="9">
        <v>25</v>
      </c>
    </row>
    <row r="88" s="3" customFormat="1" ht="18.75" customHeight="1" spans="1:21">
      <c r="A88" s="9">
        <v>81</v>
      </c>
      <c r="B88" s="9"/>
      <c r="C88" s="9" t="s">
        <v>307</v>
      </c>
      <c r="D88" s="9" t="s">
        <v>60</v>
      </c>
      <c r="E88" s="10" t="s">
        <v>308</v>
      </c>
      <c r="F88" s="29" t="s">
        <v>309</v>
      </c>
      <c r="G88" s="12" t="s">
        <v>33</v>
      </c>
      <c r="H88" s="9">
        <v>5609</v>
      </c>
      <c r="I88" s="9"/>
      <c r="J88" s="9">
        <v>897.44</v>
      </c>
      <c r="K88" s="9"/>
      <c r="L88" s="9"/>
      <c r="M88" s="9">
        <v>897.44</v>
      </c>
      <c r="N88" s="9"/>
      <c r="O88" s="9"/>
      <c r="P88" s="9"/>
      <c r="Q88" s="9"/>
      <c r="R88" s="23">
        <v>1</v>
      </c>
      <c r="S88" s="9">
        <f t="shared" si="6"/>
        <v>897.44</v>
      </c>
      <c r="T88" s="9" t="s">
        <v>310</v>
      </c>
      <c r="U88" s="9">
        <v>10</v>
      </c>
    </row>
    <row r="89" s="3" customFormat="1" ht="18.75" customHeight="1" spans="1:21">
      <c r="A89" s="9">
        <v>82</v>
      </c>
      <c r="B89" s="9"/>
      <c r="C89" s="9" t="s">
        <v>311</v>
      </c>
      <c r="D89" s="9" t="s">
        <v>30</v>
      </c>
      <c r="E89" s="10" t="s">
        <v>312</v>
      </c>
      <c r="F89" s="29" t="s">
        <v>313</v>
      </c>
      <c r="G89" s="12" t="s">
        <v>33</v>
      </c>
      <c r="H89" s="9">
        <v>5482</v>
      </c>
      <c r="I89" s="9"/>
      <c r="J89" s="17">
        <v>877.12</v>
      </c>
      <c r="K89" s="9"/>
      <c r="L89" s="9"/>
      <c r="M89" s="9">
        <v>877.12</v>
      </c>
      <c r="N89" s="9"/>
      <c r="O89" s="9"/>
      <c r="P89" s="9"/>
      <c r="Q89" s="9"/>
      <c r="R89" s="23">
        <v>1</v>
      </c>
      <c r="S89" s="9">
        <f t="shared" si="6"/>
        <v>877.12</v>
      </c>
      <c r="T89" s="9" t="s">
        <v>314</v>
      </c>
      <c r="U89" s="9">
        <v>6</v>
      </c>
    </row>
    <row r="90" s="3" customFormat="1" ht="18.75" customHeight="1" spans="1:21">
      <c r="A90" s="9">
        <v>83</v>
      </c>
      <c r="B90" s="9"/>
      <c r="C90" s="9" t="s">
        <v>315</v>
      </c>
      <c r="D90" s="9" t="s">
        <v>60</v>
      </c>
      <c r="E90" s="10" t="s">
        <v>316</v>
      </c>
      <c r="F90" s="29" t="s">
        <v>317</v>
      </c>
      <c r="G90" s="12" t="s">
        <v>33</v>
      </c>
      <c r="H90" s="9">
        <v>4253</v>
      </c>
      <c r="I90" s="9">
        <v>7089</v>
      </c>
      <c r="J90" s="9">
        <v>680.48</v>
      </c>
      <c r="K90" s="9">
        <v>638.01</v>
      </c>
      <c r="L90" s="9">
        <v>21.27</v>
      </c>
      <c r="M90" s="9">
        <v>1339.76</v>
      </c>
      <c r="N90" s="9">
        <v>340.24</v>
      </c>
      <c r="O90" s="9">
        <v>141.78</v>
      </c>
      <c r="P90" s="9">
        <v>21.27</v>
      </c>
      <c r="Q90" s="9">
        <f>N90+O90+P90</f>
        <v>503.29</v>
      </c>
      <c r="R90" s="23">
        <v>1</v>
      </c>
      <c r="S90" s="30">
        <f t="shared" si="6"/>
        <v>1843.05</v>
      </c>
      <c r="T90" s="30" t="s">
        <v>310</v>
      </c>
      <c r="U90" s="9">
        <v>10</v>
      </c>
    </row>
    <row r="91" s="3" customFormat="1" ht="18.75" customHeight="1" spans="1:21">
      <c r="A91" s="9">
        <v>84</v>
      </c>
      <c r="B91" s="9"/>
      <c r="C91" s="9" t="s">
        <v>318</v>
      </c>
      <c r="D91" s="9" t="s">
        <v>30</v>
      </c>
      <c r="E91" s="10" t="s">
        <v>319</v>
      </c>
      <c r="F91" s="29" t="s">
        <v>320</v>
      </c>
      <c r="G91" s="12" t="s">
        <v>33</v>
      </c>
      <c r="H91" s="9">
        <v>17167</v>
      </c>
      <c r="I91" s="9"/>
      <c r="J91" s="9">
        <v>1134.24</v>
      </c>
      <c r="K91" s="9"/>
      <c r="L91" s="9"/>
      <c r="M91" s="9">
        <v>1134.24</v>
      </c>
      <c r="N91" s="9"/>
      <c r="O91" s="9"/>
      <c r="P91" s="9"/>
      <c r="Q91" s="9"/>
      <c r="R91" s="23">
        <v>1</v>
      </c>
      <c r="S91" s="9">
        <f t="shared" si="6"/>
        <v>1134.24</v>
      </c>
      <c r="T91" s="9" t="s">
        <v>321</v>
      </c>
      <c r="U91" s="9">
        <v>1</v>
      </c>
    </row>
    <row r="92" s="3" customFormat="1" ht="18.75" customHeight="1" spans="1:21">
      <c r="A92" s="9">
        <v>85</v>
      </c>
      <c r="B92" s="9"/>
      <c r="C92" s="9" t="s">
        <v>322</v>
      </c>
      <c r="D92" s="9" t="s">
        <v>60</v>
      </c>
      <c r="E92" s="10" t="s">
        <v>323</v>
      </c>
      <c r="F92" s="29" t="s">
        <v>324</v>
      </c>
      <c r="G92" s="12" t="s">
        <v>33</v>
      </c>
      <c r="H92" s="9">
        <v>7216</v>
      </c>
      <c r="I92" s="9"/>
      <c r="J92" s="9">
        <v>1134.24</v>
      </c>
      <c r="K92" s="9"/>
      <c r="L92" s="9"/>
      <c r="M92" s="9">
        <v>1134.24</v>
      </c>
      <c r="N92" s="9"/>
      <c r="O92" s="9"/>
      <c r="P92" s="9"/>
      <c r="Q92" s="9"/>
      <c r="R92" s="23">
        <v>1</v>
      </c>
      <c r="S92" s="9">
        <f t="shared" si="6"/>
        <v>1134.24</v>
      </c>
      <c r="T92" s="9" t="s">
        <v>321</v>
      </c>
      <c r="U92" s="9">
        <v>1</v>
      </c>
    </row>
    <row r="93" ht="18.95" customHeight="1" spans="1:21">
      <c r="A93" s="9">
        <v>86</v>
      </c>
      <c r="B93" s="9"/>
      <c r="C93" s="9" t="s">
        <v>325</v>
      </c>
      <c r="D93" s="9" t="s">
        <v>30</v>
      </c>
      <c r="E93" s="10" t="s">
        <v>326</v>
      </c>
      <c r="F93" s="29" t="s">
        <v>327</v>
      </c>
      <c r="G93" s="12" t="s">
        <v>33</v>
      </c>
      <c r="H93" s="9">
        <v>20190</v>
      </c>
      <c r="I93" s="9"/>
      <c r="J93" s="9">
        <v>1134.24</v>
      </c>
      <c r="K93" s="9"/>
      <c r="L93" s="9"/>
      <c r="M93" s="9">
        <v>1134.24</v>
      </c>
      <c r="N93" s="9"/>
      <c r="O93" s="9"/>
      <c r="P93" s="9"/>
      <c r="Q93" s="9"/>
      <c r="R93" s="23">
        <v>1</v>
      </c>
      <c r="S93" s="9">
        <f t="shared" si="6"/>
        <v>1134.24</v>
      </c>
      <c r="T93" s="9" t="s">
        <v>328</v>
      </c>
      <c r="U93" s="9">
        <v>2</v>
      </c>
    </row>
    <row r="94" ht="27" spans="1:21">
      <c r="A94" s="9">
        <v>87</v>
      </c>
      <c r="B94" s="9"/>
      <c r="C94" s="9" t="s">
        <v>329</v>
      </c>
      <c r="D94" s="9" t="s">
        <v>30</v>
      </c>
      <c r="E94" s="10" t="s">
        <v>330</v>
      </c>
      <c r="F94" s="29" t="s">
        <v>331</v>
      </c>
      <c r="G94" s="12" t="s">
        <v>33</v>
      </c>
      <c r="H94" s="9">
        <v>9500</v>
      </c>
      <c r="I94" s="9"/>
      <c r="J94" s="9">
        <v>1134.24</v>
      </c>
      <c r="K94" s="9"/>
      <c r="L94" s="9"/>
      <c r="M94" s="9">
        <v>1134.24</v>
      </c>
      <c r="N94" s="9"/>
      <c r="O94" s="9"/>
      <c r="P94" s="9"/>
      <c r="Q94" s="9"/>
      <c r="R94" s="23">
        <v>1</v>
      </c>
      <c r="S94" s="9">
        <f t="shared" si="6"/>
        <v>1134.24</v>
      </c>
      <c r="T94" s="9" t="s">
        <v>321</v>
      </c>
      <c r="U94" s="9">
        <v>1</v>
      </c>
    </row>
  </sheetData>
  <mergeCells count="29">
    <mergeCell ref="A1:C1"/>
    <mergeCell ref="A2:U2"/>
    <mergeCell ref="H3:I3"/>
    <mergeCell ref="J3:M3"/>
    <mergeCell ref="N3:Q3"/>
    <mergeCell ref="A3:A6"/>
    <mergeCell ref="B3:B6"/>
    <mergeCell ref="B8:B19"/>
    <mergeCell ref="B20:B48"/>
    <mergeCell ref="B49:B62"/>
    <mergeCell ref="B63:B75"/>
    <mergeCell ref="B76:B94"/>
    <mergeCell ref="C3:C6"/>
    <mergeCell ref="D3:D6"/>
    <mergeCell ref="E3:E6"/>
    <mergeCell ref="F3:F6"/>
    <mergeCell ref="G3:G6"/>
    <mergeCell ref="H4:H6"/>
    <mergeCell ref="I4:I6"/>
    <mergeCell ref="J4:J6"/>
    <mergeCell ref="K4:K6"/>
    <mergeCell ref="M4:M6"/>
    <mergeCell ref="N4:N6"/>
    <mergeCell ref="O4:O6"/>
    <mergeCell ref="Q4:Q6"/>
    <mergeCell ref="R3:R6"/>
    <mergeCell ref="S3:S6"/>
    <mergeCell ref="T3:T6"/>
    <mergeCell ref="U3:U6"/>
  </mergeCells>
  <pageMargins left="0.700694444444445" right="0.700694444444445" top="0.751388888888889" bottom="0.751388888888889" header="0.297916666666667" footer="0.297916666666667"/>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Lenovo</cp:lastModifiedBy>
  <dcterms:created xsi:type="dcterms:W3CDTF">2023-05-04T02:45:00Z</dcterms:created>
  <cp:lastPrinted>2023-05-05T05:15:00Z</cp:lastPrinted>
  <dcterms:modified xsi:type="dcterms:W3CDTF">2023-05-26T09:04:43Z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5BFF8CC8AED143E1B44F262C39E0D0BC_13</vt:lpwstr>
  </property>
  <property fmtid="{D5CDD505-2E9C-101B-9397-08002B2CF9AE}" pid="3" name="KSOProductBuildVer">
    <vt:lpwstr>2052-11.1.0.13703</vt:lpwstr>
  </property>
</Properties>
</file>