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420" firstSheet="1" activeTab="3"/>
  </bookViews>
  <sheets>
    <sheet name="企业拨付情况" sheetId="7" r:id="rId1"/>
    <sheet name="第一次" sheetId="2" r:id="rId2"/>
    <sheet name="第二次" sheetId="1" r:id="rId3"/>
    <sheet name="第三次" sheetId="5" r:id="rId4"/>
    <sheet name="第四次" sheetId="6" r:id="rId5"/>
    <sheet name="第五次 " sheetId="10" r:id="rId6"/>
    <sheet name="第六次" sheetId="13" r:id="rId7"/>
    <sheet name="第七次" sheetId="14" r:id="rId8"/>
    <sheet name="第八次 " sheetId="15" r:id="rId9"/>
    <sheet name="第九次" sheetId="16" r:id="rId10"/>
    <sheet name="第十次" sheetId="18" r:id="rId11"/>
    <sheet name="第十一次" sheetId="20" r:id="rId12"/>
    <sheet name="第十二次" sheetId="22" r:id="rId13"/>
    <sheet name="第十三" sheetId="23" r:id="rId14"/>
  </sheets>
  <definedNames>
    <definedName name="_xlnm._FilterDatabase" localSheetId="8" hidden="1">'第八次 '!$C$4:$D$18</definedName>
    <definedName name="_xlnm._FilterDatabase" localSheetId="2" hidden="1">第二次!$A$1:$A$19</definedName>
    <definedName name="_xlnm._FilterDatabase" localSheetId="9" hidden="1">第九次!$C$4:$D$13</definedName>
    <definedName name="_xlnm._FilterDatabase" localSheetId="6" hidden="1">第六次!$C$4:$D$35</definedName>
    <definedName name="_xlnm._FilterDatabase" localSheetId="7" hidden="1">第七次!$C$4:$D$24</definedName>
    <definedName name="_xlnm._FilterDatabase" localSheetId="10" hidden="1">第十次!$C$4:$D$14</definedName>
    <definedName name="_xlnm._FilterDatabase" localSheetId="11" hidden="1">第十一次!$C$4:$D$16</definedName>
    <definedName name="_xlnm._FilterDatabase" localSheetId="5" hidden="1">'第五次 '!$C$4:$D$39</definedName>
    <definedName name="_xlnm.Print_Area" localSheetId="8">'第八次 '!$A$6:$G$18</definedName>
    <definedName name="_xlnm.Print_Area" localSheetId="9">第九次!$A$6:$G$13</definedName>
    <definedName name="_xlnm.Print_Area" localSheetId="6">第六次!$A$3:$H$35</definedName>
    <definedName name="_xlnm.Print_Area" localSheetId="7">第七次!$A$6:$G$24</definedName>
    <definedName name="_xlnm.Print_Area" localSheetId="10">第十次!$A$1:$H$14</definedName>
    <definedName name="_xlnm.Print_Area" localSheetId="12">第十二次!$A$1:$H$10</definedName>
    <definedName name="_xlnm.Print_Area" localSheetId="11">第十一次!$A$1:$H$16</definedName>
    <definedName name="_xlnm.Print_Area" localSheetId="4">第四次!$A$6:$H$40</definedName>
    <definedName name="_xlnm.Print_Area" localSheetId="5">'第五次 '!$A$3:$H$39</definedName>
    <definedName name="_xlnm.Print_Titles" localSheetId="8">'第八次 '!$3:$5</definedName>
    <definedName name="_xlnm.Print_Titles" localSheetId="9">第九次!$3:$5</definedName>
    <definedName name="_xlnm.Print_Titles" localSheetId="6">第六次!$1:$2</definedName>
    <definedName name="_xlnm.Print_Titles" localSheetId="7">第七次!$3:$5</definedName>
    <definedName name="_xlnm.Print_Titles" localSheetId="10">第十次!$3:$5</definedName>
    <definedName name="_xlnm.Print_Titles" localSheetId="11">第十一次!$3:$5</definedName>
    <definedName name="_xlnm.Print_Titles" localSheetId="4">第四次!$1:$5</definedName>
    <definedName name="_xlnm.Print_Titles" localSheetId="5">'第五次 '!$1:$2</definedName>
  </definedNames>
  <calcPr calcId="125725"/>
</workbook>
</file>

<file path=xl/calcChain.xml><?xml version="1.0" encoding="utf-8"?>
<calcChain xmlns="http://schemas.openxmlformats.org/spreadsheetml/2006/main">
  <c r="D8" i="23"/>
  <c r="F7"/>
  <c r="F6"/>
  <c r="G6" s="1"/>
  <c r="C230" i="7"/>
  <c r="F8" i="23" l="1"/>
  <c r="D10" i="22"/>
  <c r="F9"/>
  <c r="F8"/>
  <c r="F7"/>
  <c r="F6"/>
  <c r="D16" i="20"/>
  <c r="F15"/>
  <c r="F14"/>
  <c r="H13"/>
  <c r="F13"/>
  <c r="F12"/>
  <c r="F11"/>
  <c r="F10"/>
  <c r="H10" s="1"/>
  <c r="F9"/>
  <c r="F8"/>
  <c r="F7"/>
  <c r="H7" s="1"/>
  <c r="F6"/>
  <c r="F16" s="1"/>
  <c r="D14" i="18"/>
  <c r="F13"/>
  <c r="H13" s="1"/>
  <c r="F12"/>
  <c r="H11"/>
  <c r="F11"/>
  <c r="F10"/>
  <c r="F9"/>
  <c r="F8"/>
  <c r="F7"/>
  <c r="H7" s="1"/>
  <c r="H14" s="1"/>
  <c r="F6"/>
  <c r="F14" s="1"/>
  <c r="F12" i="16"/>
  <c r="F11"/>
  <c r="F10"/>
  <c r="G10" s="1"/>
  <c r="F9"/>
  <c r="F8"/>
  <c r="F7"/>
  <c r="F6"/>
  <c r="G6" s="1"/>
  <c r="G13" s="1"/>
  <c r="F17" i="15"/>
  <c r="G17" s="1"/>
  <c r="F16"/>
  <c r="F15"/>
  <c r="F14"/>
  <c r="F13"/>
  <c r="F12"/>
  <c r="G12" s="1"/>
  <c r="F11"/>
  <c r="F10"/>
  <c r="F9"/>
  <c r="F8"/>
  <c r="F7"/>
  <c r="F6"/>
  <c r="G6" s="1"/>
  <c r="F23" i="14"/>
  <c r="F22"/>
  <c r="F21"/>
  <c r="F20"/>
  <c r="G20" s="1"/>
  <c r="F19"/>
  <c r="F18"/>
  <c r="F17"/>
  <c r="F16"/>
  <c r="G16" s="1"/>
  <c r="F15"/>
  <c r="G15" s="1"/>
  <c r="F14"/>
  <c r="F13"/>
  <c r="F12"/>
  <c r="F11"/>
  <c r="F10"/>
  <c r="F9"/>
  <c r="F8"/>
  <c r="F7"/>
  <c r="F6"/>
  <c r="G6" s="1"/>
  <c r="G24" s="1"/>
  <c r="F34" i="13"/>
  <c r="G34" s="1"/>
  <c r="F33"/>
  <c r="G33" s="1"/>
  <c r="F32"/>
  <c r="G32" s="1"/>
  <c r="F31"/>
  <c r="G31" s="1"/>
  <c r="F30"/>
  <c r="F29"/>
  <c r="G29" s="1"/>
  <c r="F28"/>
  <c r="G28" s="1"/>
  <c r="F27"/>
  <c r="G27" s="1"/>
  <c r="F26"/>
  <c r="G26" s="1"/>
  <c r="G25"/>
  <c r="H25" s="1"/>
  <c r="F25"/>
  <c r="F24"/>
  <c r="F23"/>
  <c r="G23" s="1"/>
  <c r="F22"/>
  <c r="G22" s="1"/>
  <c r="F21"/>
  <c r="G21" s="1"/>
  <c r="F20"/>
  <c r="F19"/>
  <c r="G19" s="1"/>
  <c r="F18"/>
  <c r="F17"/>
  <c r="G17" s="1"/>
  <c r="F16"/>
  <c r="F15"/>
  <c r="G15" s="1"/>
  <c r="F14"/>
  <c r="F13"/>
  <c r="G13" s="1"/>
  <c r="F12"/>
  <c r="G12" s="1"/>
  <c r="G11"/>
  <c r="F11"/>
  <c r="F10"/>
  <c r="G10" s="1"/>
  <c r="F9"/>
  <c r="G9" s="1"/>
  <c r="G8"/>
  <c r="F8"/>
  <c r="F7"/>
  <c r="G7" s="1"/>
  <c r="F6"/>
  <c r="G6" s="1"/>
  <c r="F38" i="10"/>
  <c r="F37"/>
  <c r="F36"/>
  <c r="F35"/>
  <c r="F34"/>
  <c r="F33"/>
  <c r="G33" s="1"/>
  <c r="F32"/>
  <c r="F31"/>
  <c r="G31" s="1"/>
  <c r="F30"/>
  <c r="F29"/>
  <c r="G29" s="1"/>
  <c r="F28"/>
  <c r="F27"/>
  <c r="G27" s="1"/>
  <c r="F26"/>
  <c r="F25"/>
  <c r="F24"/>
  <c r="G24" s="1"/>
  <c r="F23"/>
  <c r="F22"/>
  <c r="G22" s="1"/>
  <c r="H22" s="1"/>
  <c r="F21"/>
  <c r="G21" s="1"/>
  <c r="G20"/>
  <c r="H19" s="1"/>
  <c r="F20"/>
  <c r="F19"/>
  <c r="F18"/>
  <c r="F17"/>
  <c r="F16"/>
  <c r="F15"/>
  <c r="F14"/>
  <c r="F13"/>
  <c r="F12"/>
  <c r="F11"/>
  <c r="G11" s="1"/>
  <c r="F10"/>
  <c r="G10" s="1"/>
  <c r="F9"/>
  <c r="G9" s="1"/>
  <c r="F8"/>
  <c r="G7"/>
  <c r="F7"/>
  <c r="F6"/>
  <c r="G6" s="1"/>
  <c r="F40" i="6"/>
  <c r="F39"/>
  <c r="G39" s="1"/>
  <c r="F38"/>
  <c r="G38" s="1"/>
  <c r="G37"/>
  <c r="F37"/>
  <c r="F36"/>
  <c r="G36" s="1"/>
  <c r="H36" s="1"/>
  <c r="F35"/>
  <c r="G35" s="1"/>
  <c r="F34"/>
  <c r="F33"/>
  <c r="G33" s="1"/>
  <c r="F32"/>
  <c r="F31"/>
  <c r="G31" s="1"/>
  <c r="F30"/>
  <c r="F29"/>
  <c r="G29" s="1"/>
  <c r="F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G19"/>
  <c r="F19"/>
  <c r="F18"/>
  <c r="F17"/>
  <c r="G17" s="1"/>
  <c r="F16"/>
  <c r="F15"/>
  <c r="G15" s="1"/>
  <c r="F14"/>
  <c r="F13"/>
  <c r="G13" s="1"/>
  <c r="F12"/>
  <c r="F11"/>
  <c r="G11" s="1"/>
  <c r="G10"/>
  <c r="F10"/>
  <c r="F9"/>
  <c r="F8"/>
  <c r="G8" s="1"/>
  <c r="F7"/>
  <c r="F6"/>
  <c r="G6" s="1"/>
  <c r="F18" i="5"/>
  <c r="G18" s="1"/>
  <c r="F17"/>
  <c r="F16"/>
  <c r="F15"/>
  <c r="G15" s="1"/>
  <c r="F14"/>
  <c r="G14" s="1"/>
  <c r="F13"/>
  <c r="F12"/>
  <c r="F11"/>
  <c r="F10"/>
  <c r="F9"/>
  <c r="F8"/>
  <c r="F7"/>
  <c r="F6"/>
  <c r="G6" s="1"/>
  <c r="F224" i="7"/>
  <c r="K215"/>
  <c r="E215"/>
  <c r="G214"/>
  <c r="G213"/>
  <c r="G212"/>
  <c r="G211"/>
  <c r="G210"/>
  <c r="G209"/>
  <c r="H209" s="1"/>
  <c r="I209" s="1"/>
  <c r="G208"/>
  <c r="G207"/>
  <c r="G206"/>
  <c r="G205"/>
  <c r="G204"/>
  <c r="G203"/>
  <c r="H203" s="1"/>
  <c r="G202"/>
  <c r="G201"/>
  <c r="G200"/>
  <c r="G199"/>
  <c r="G198"/>
  <c r="G197"/>
  <c r="H197" s="1"/>
  <c r="G196"/>
  <c r="G195"/>
  <c r="G194"/>
  <c r="G193"/>
  <c r="G192"/>
  <c r="G191"/>
  <c r="H191" s="1"/>
  <c r="G190"/>
  <c r="G189"/>
  <c r="G188"/>
  <c r="G187"/>
  <c r="G186"/>
  <c r="H185"/>
  <c r="I185" s="1"/>
  <c r="G185"/>
  <c r="G184"/>
  <c r="G183"/>
  <c r="G182"/>
  <c r="G181"/>
  <c r="G180"/>
  <c r="G179"/>
  <c r="H179" s="1"/>
  <c r="G178"/>
  <c r="G177"/>
  <c r="G176"/>
  <c r="G175"/>
  <c r="G174"/>
  <c r="G173"/>
  <c r="H173" s="1"/>
  <c r="G172"/>
  <c r="G171"/>
  <c r="G170"/>
  <c r="G169"/>
  <c r="G168"/>
  <c r="G167"/>
  <c r="H167" s="1"/>
  <c r="G166"/>
  <c r="G165"/>
  <c r="G164"/>
  <c r="G163"/>
  <c r="G162"/>
  <c r="G161"/>
  <c r="H161" s="1"/>
  <c r="G160"/>
  <c r="G159"/>
  <c r="G158"/>
  <c r="G157"/>
  <c r="G156"/>
  <c r="G155"/>
  <c r="H155" s="1"/>
  <c r="G154"/>
  <c r="G153"/>
  <c r="G152"/>
  <c r="G151"/>
  <c r="G150"/>
  <c r="H149"/>
  <c r="G149"/>
  <c r="G148"/>
  <c r="G147"/>
  <c r="G146"/>
  <c r="G145"/>
  <c r="G144"/>
  <c r="G143"/>
  <c r="H143" s="1"/>
  <c r="G142"/>
  <c r="G141"/>
  <c r="G140"/>
  <c r="G139"/>
  <c r="G138"/>
  <c r="G137"/>
  <c r="H137" s="1"/>
  <c r="G136"/>
  <c r="G135"/>
  <c r="G134"/>
  <c r="G133"/>
  <c r="G132"/>
  <c r="G131"/>
  <c r="H131" s="1"/>
  <c r="I131" s="1"/>
  <c r="G130"/>
  <c r="G129"/>
  <c r="H129" s="1"/>
  <c r="G128"/>
  <c r="G127"/>
  <c r="H126"/>
  <c r="G126"/>
  <c r="G125"/>
  <c r="G124"/>
  <c r="G123"/>
  <c r="G122"/>
  <c r="G121"/>
  <c r="G120"/>
  <c r="H120" s="1"/>
  <c r="G119"/>
  <c r="G118"/>
  <c r="G117"/>
  <c r="G116"/>
  <c r="G115"/>
  <c r="G114"/>
  <c r="H114" s="1"/>
  <c r="G113"/>
  <c r="G112"/>
  <c r="G111"/>
  <c r="G110"/>
  <c r="G109"/>
  <c r="G108"/>
  <c r="H108" s="1"/>
  <c r="G104"/>
  <c r="G103"/>
  <c r="G102"/>
  <c r="H102" s="1"/>
  <c r="G101"/>
  <c r="G100"/>
  <c r="G99"/>
  <c r="G98"/>
  <c r="G97"/>
  <c r="G96"/>
  <c r="H96" s="1"/>
  <c r="G95"/>
  <c r="G94"/>
  <c r="G93"/>
  <c r="G92"/>
  <c r="G91"/>
  <c r="G90"/>
  <c r="H90" s="1"/>
  <c r="G89"/>
  <c r="G88"/>
  <c r="G87"/>
  <c r="G86"/>
  <c r="G85"/>
  <c r="G84"/>
  <c r="H84" s="1"/>
  <c r="G83"/>
  <c r="G82"/>
  <c r="G81"/>
  <c r="G80"/>
  <c r="G79"/>
  <c r="G78"/>
  <c r="H78" s="1"/>
  <c r="G77"/>
  <c r="G76"/>
  <c r="G75"/>
  <c r="G74"/>
  <c r="G73"/>
  <c r="H72"/>
  <c r="G72"/>
  <c r="G71"/>
  <c r="G70"/>
  <c r="G69"/>
  <c r="G68"/>
  <c r="G67"/>
  <c r="G66"/>
  <c r="H66" s="1"/>
  <c r="G63"/>
  <c r="G62"/>
  <c r="G61"/>
  <c r="H60"/>
  <c r="G60"/>
  <c r="G59"/>
  <c r="G58"/>
  <c r="G57"/>
  <c r="G56"/>
  <c r="G55"/>
  <c r="G54"/>
  <c r="H54" s="1"/>
  <c r="G53"/>
  <c r="G52"/>
  <c r="G51"/>
  <c r="G50"/>
  <c r="G49"/>
  <c r="G48"/>
  <c r="H48" s="1"/>
  <c r="G47"/>
  <c r="G46"/>
  <c r="G45"/>
  <c r="G44"/>
  <c r="G43"/>
  <c r="G42"/>
  <c r="H42" s="1"/>
  <c r="G41"/>
  <c r="G40"/>
  <c r="G39"/>
  <c r="G38"/>
  <c r="G37"/>
  <c r="G36"/>
  <c r="H36" s="1"/>
  <c r="G35"/>
  <c r="G34"/>
  <c r="G33"/>
  <c r="G32"/>
  <c r="G31"/>
  <c r="H30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215" s="1"/>
  <c r="G6"/>
  <c r="G39" i="10" l="1"/>
  <c r="H6"/>
  <c r="I30" i="7"/>
  <c r="H19" i="6"/>
  <c r="G18" i="15"/>
  <c r="G20" i="5"/>
  <c r="G41" i="6"/>
  <c r="H6"/>
  <c r="H21" i="13"/>
  <c r="I126" i="7"/>
  <c r="H26" i="10"/>
  <c r="G35" i="13"/>
  <c r="H6"/>
  <c r="H27"/>
  <c r="H6" i="7"/>
  <c r="I6" s="1"/>
  <c r="H18"/>
  <c r="H215" s="1"/>
  <c r="H6" i="20"/>
  <c r="H16" s="1"/>
  <c r="G6" i="22"/>
  <c r="G10"/>
  <c r="F10"/>
  <c r="J6" i="7" l="1"/>
  <c r="J215" s="1"/>
  <c r="I215"/>
  <c r="H41" i="6"/>
  <c r="H39" i="10"/>
  <c r="H35" i="13"/>
</calcChain>
</file>

<file path=xl/sharedStrings.xml><?xml version="1.0" encoding="utf-8"?>
<sst xmlns="http://schemas.openxmlformats.org/spreadsheetml/2006/main" count="876" uniqueCount="162">
  <si>
    <t xml:space="preserve"> 以工代训资金分配表</t>
  </si>
  <si>
    <t>日期：2020年7月-2021年4月</t>
  </si>
  <si>
    <t>总计（元）</t>
  </si>
  <si>
    <t>序号</t>
  </si>
  <si>
    <t>团场</t>
  </si>
  <si>
    <t>培训机构</t>
  </si>
  <si>
    <t>预/实拨资金</t>
  </si>
  <si>
    <t xml:space="preserve">月份 </t>
  </si>
  <si>
    <t>补贴人次（人）</t>
  </si>
  <si>
    <t>补贴标准（元/人）</t>
  </si>
  <si>
    <t>小计（元）</t>
  </si>
  <si>
    <t xml:space="preserve"> 天润乳业</t>
  </si>
  <si>
    <t xml:space="preserve"> 新疆天润乳业销售有限公司         李欢欢（13579260784）</t>
  </si>
  <si>
    <t>300元/人</t>
  </si>
  <si>
    <t>新疆天润生物科技股份有限公司         李欢欢（13579260784）</t>
  </si>
  <si>
    <t xml:space="preserve"> 国资公司</t>
  </si>
  <si>
    <t xml:space="preserve"> 新疆九鼎丝路投资有限公司         杨敏18599085088</t>
  </si>
  <si>
    <t>新疆九鼎恒兴蔬菜经营管理有限公司  曾丽15099092762</t>
  </si>
  <si>
    <t>新疆九鼎盛和果品经营管理有限公司   葛沫涵13899998785</t>
  </si>
  <si>
    <t>新疆九鼎农产品经营管理有限公司    葛沫涵13899998785</t>
  </si>
  <si>
    <t>新疆恒汇机电股份有限公司          刘秀梅0991-3111221 13609926128</t>
  </si>
  <si>
    <t>新疆中瑞德盈国际物流股份有限公司  王帅18699077330</t>
  </si>
  <si>
    <t>拨付九鼎集团</t>
  </si>
  <si>
    <t>新疆宝新恒源金属制品有限公司          陈丽霞0991-3182290</t>
  </si>
  <si>
    <t>新疆宝新恒源物流有限公司          陈丽霞0991-3182290</t>
  </si>
  <si>
    <t>新疆聚鑫运通物流有限公司          马志强0991-8798656                曾玉婷18690820603</t>
  </si>
  <si>
    <t>新疆闽粤恒远物流有限公司          张文俊0991-3090899</t>
  </si>
  <si>
    <t>新疆芳婷针纺织有限责任公司        李晶晶（13629919273）</t>
  </si>
  <si>
    <t>新疆金石恒远物流有限公司          马晓丽（18599122085）</t>
  </si>
  <si>
    <t>乌鲁木齐九鼎雪域食品冷冻有限公司   齐菊香13999206011</t>
  </si>
  <si>
    <t>新疆希望爱登堡电梯有限公司         王媛媛（15022971595）</t>
  </si>
  <si>
    <t>乌鲁木齐屯平巴士公交客运有限公司  马淑珍（15299077671）</t>
  </si>
  <si>
    <t>新疆希望电子有限公司              刘佳13565639915</t>
  </si>
  <si>
    <t>九鼎</t>
  </si>
  <si>
    <t>1(第七批九鼎)</t>
  </si>
  <si>
    <t>2(第八批九鼎)</t>
  </si>
  <si>
    <t>3(第十批九鼎)</t>
  </si>
  <si>
    <t>11(第七批九鼎)</t>
  </si>
  <si>
    <t>12(第七批九鼎)</t>
  </si>
  <si>
    <t>西郊城管会</t>
  </si>
  <si>
    <t>新疆欣业行汽车配件有限公司              王诗雨   13579207697</t>
  </si>
  <si>
    <t xml:space="preserve">新疆殊美冰川水有限公司                    王志莹0991-41578331  15022985437 </t>
  </si>
  <si>
    <t>新疆山粮兆丰仓储有限责任公司    （不报）</t>
  </si>
  <si>
    <t>乌鲁木齐永安久信塑料制品有限公司  杨蕾15160888176</t>
  </si>
  <si>
    <t>新疆路通汇能建材有限公司          秦春梅13609971770</t>
  </si>
  <si>
    <t>新疆华瑞电力科技有限公司          胡继彬（13999863319）</t>
  </si>
  <si>
    <t>新疆中德输配电设备有限公司        赵金玲  15559379992</t>
  </si>
  <si>
    <t>新疆德全融汇商贸有限公司          刘靖18154937801</t>
  </si>
  <si>
    <t>新疆极速兔供应链管理有限公司      李莉18999416206</t>
  </si>
  <si>
    <t>天恒基集团</t>
  </si>
  <si>
    <t>新疆亚心全域旅游运营管理有限公司  钮红伊15894613628</t>
  </si>
  <si>
    <t>新疆伍怡天宇建筑工程有限公司      路晓丽（13579206867）</t>
  </si>
  <si>
    <t>新疆天恒基水务有限公司                陈彩霞13999955165</t>
  </si>
  <si>
    <t>新疆天恒基坤鹏汽车城房地产开发有限公司蒋玲15109005480</t>
  </si>
  <si>
    <t>五一农场</t>
  </si>
  <si>
    <t>新疆五联玻璃制品有限公司          韩瑞18095908632</t>
  </si>
  <si>
    <t>总计</t>
  </si>
  <si>
    <t>\</t>
  </si>
  <si>
    <t>拨付批次</t>
  </si>
  <si>
    <t>拨付金额</t>
  </si>
  <si>
    <t>拨付单位</t>
  </si>
  <si>
    <t>第一次</t>
  </si>
  <si>
    <t>国资</t>
  </si>
  <si>
    <t>第二次</t>
  </si>
  <si>
    <t>第三次</t>
  </si>
  <si>
    <t>天润</t>
  </si>
  <si>
    <t>第四次</t>
  </si>
  <si>
    <t>天恒基</t>
  </si>
  <si>
    <t>第五次</t>
  </si>
  <si>
    <t>西郊</t>
  </si>
  <si>
    <t>第六次</t>
  </si>
  <si>
    <t>五一</t>
  </si>
  <si>
    <t>第七次</t>
  </si>
  <si>
    <t>第八次</t>
  </si>
  <si>
    <t>第九次</t>
  </si>
  <si>
    <t>第十次</t>
  </si>
  <si>
    <t>第十一次</t>
  </si>
  <si>
    <t>日期：2020年7月-2020年8月</t>
  </si>
  <si>
    <t xml:space="preserve"> 新疆天润乳业销售有限公司</t>
  </si>
  <si>
    <t>新疆天润生物科技股份有限公司</t>
  </si>
  <si>
    <r>
      <rPr>
        <sz val="11"/>
        <color theme="1"/>
        <rFont val="Tahoma"/>
        <family val="2"/>
      </rPr>
      <t>7.30</t>
    </r>
    <r>
      <rPr>
        <sz val="11"/>
        <color theme="1"/>
        <rFont val="宋体"/>
        <family val="3"/>
        <charset val="134"/>
      </rPr>
      <t>日拨付资金</t>
    </r>
  </si>
  <si>
    <t>备注</t>
  </si>
  <si>
    <t xml:space="preserve"> 新疆九鼎丝路投资有限公司</t>
  </si>
  <si>
    <t>7、8</t>
  </si>
  <si>
    <t>新疆九鼎恒兴蔬菜经营管理有限公司</t>
  </si>
  <si>
    <t>新疆九鼎盛和果品经营管理有限公司</t>
  </si>
  <si>
    <t>新疆九鼎农产品经营管理有限公司</t>
  </si>
  <si>
    <t>新疆芳婷针纺织有限责任公司</t>
  </si>
  <si>
    <t>新疆欣业行汽车配件有限公司</t>
  </si>
  <si>
    <t>新疆殊美冰川水有限公司</t>
  </si>
  <si>
    <t>新疆山粮兆丰仓储有限责任公司</t>
  </si>
  <si>
    <t>乌鲁木齐永安久信塑料制品有限公司</t>
  </si>
  <si>
    <t>新疆路通汇能建材有限公司</t>
  </si>
  <si>
    <t>新疆华瑞电力科技有限公司</t>
  </si>
  <si>
    <t>新疆中德输配电设备有限公司</t>
  </si>
  <si>
    <t>新疆德全融汇商贸有限公司</t>
  </si>
  <si>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27</t>
    </r>
    <r>
      <rPr>
        <sz val="11"/>
        <color theme="1"/>
        <rFont val="宋体"/>
        <family val="3"/>
        <charset val="134"/>
      </rPr>
      <t>日拨付资金</t>
    </r>
  </si>
  <si>
    <t>日期：2020年7月-2020年9月</t>
  </si>
  <si>
    <t>国资集团</t>
  </si>
  <si>
    <t>新疆恒汇机电股份有限公司</t>
  </si>
  <si>
    <t>新疆中瑞德盈国际物流有限公司</t>
  </si>
  <si>
    <t>新疆宝新恒源金属制品有限公司</t>
  </si>
  <si>
    <t>新疆宝新恒源物流有限公司</t>
  </si>
  <si>
    <t>新疆聚鑫运通物流有限公司</t>
  </si>
  <si>
    <t>新疆闽粤恒远物流有限公司</t>
  </si>
  <si>
    <t>8、9</t>
  </si>
  <si>
    <t>新疆亚心全域旅游运营管理有限公司</t>
  </si>
  <si>
    <t>天润乳业</t>
  </si>
  <si>
    <t>新疆天润乳业销售有限公司</t>
  </si>
  <si>
    <t>西郊城区管委会</t>
  </si>
  <si>
    <t>新疆急速兔供应链管理有限公司</t>
  </si>
  <si>
    <t>/</t>
  </si>
  <si>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29</t>
    </r>
    <r>
      <rPr>
        <sz val="11"/>
        <color theme="1"/>
        <rFont val="宋体"/>
        <family val="3"/>
        <charset val="134"/>
      </rPr>
      <t>日拨付资金</t>
    </r>
  </si>
  <si>
    <t>日期：2020年8月-2020年10月</t>
  </si>
  <si>
    <t>新疆中德输配电有限公司</t>
  </si>
  <si>
    <t>乌鲁木齐九鼎雪域食品冷冻有限公司</t>
  </si>
  <si>
    <t>新疆金石恒远物流有限公司</t>
  </si>
  <si>
    <t>新疆九鼎丝路投资有限公司</t>
  </si>
  <si>
    <t>新疆天恒基水务有限公司</t>
  </si>
  <si>
    <t>新疆伍怡天宇建筑工程有限公司</t>
  </si>
  <si>
    <t>新疆天恒基坤鹏汽车城房地产开发有限公司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</si>
  <si>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26</t>
    </r>
  </si>
  <si>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27</t>
    </r>
    <r>
      <rPr>
        <sz val="11"/>
        <color theme="1"/>
        <rFont val="宋体"/>
        <family val="3"/>
        <charset val="134"/>
      </rPr>
      <t>日拨付资金</t>
    </r>
  </si>
  <si>
    <t>日期：2020年10月-2020年11月</t>
  </si>
  <si>
    <t>国资公司</t>
  </si>
  <si>
    <t>新疆希望爱登堡电梯有限公司</t>
  </si>
  <si>
    <t>乌鲁木齐屯平巴士公交客运有限公司</t>
  </si>
  <si>
    <t>新疆希望电子有限公司</t>
  </si>
  <si>
    <t>新疆中瑞德盈国际物流股份有限公司</t>
  </si>
  <si>
    <t>新疆天润乳业股份有限公司</t>
  </si>
  <si>
    <t>新疆极速兔供应链管理有限公司</t>
  </si>
  <si>
    <t>新疆五联玻璃制品有限公司</t>
  </si>
  <si>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29</t>
    </r>
    <r>
      <rPr>
        <sz val="11"/>
        <color theme="1"/>
        <rFont val="宋体"/>
        <family val="3"/>
        <charset val="134"/>
      </rPr>
      <t>日拨付资金</t>
    </r>
  </si>
  <si>
    <t xml:space="preserve"> 以工代训职业培训资金分配表</t>
  </si>
  <si>
    <t xml:space="preserve">单位（盖章）：十二师人力资源和社会保障局                                                             日期：2020年11月-12月 </t>
  </si>
  <si>
    <t xml:space="preserve">单位（盖章）：十二师人力资源和社会保障局                                           日期：2020年12月-2021年1月 </t>
  </si>
  <si>
    <t xml:space="preserve">单位（盖章）：十二师人力资源和社会保障局                                           日期：2020年12月-2021年2月 </t>
  </si>
  <si>
    <t>企业（团场）</t>
  </si>
  <si>
    <t>培训单位</t>
  </si>
  <si>
    <r>
      <rPr>
        <sz val="11"/>
        <color theme="1"/>
        <rFont val="Tahoma"/>
        <family val="2"/>
      </rPr>
      <t>2</t>
    </r>
    <r>
      <rPr>
        <sz val="11"/>
        <color theme="1"/>
        <rFont val="Tahoma"/>
        <family val="2"/>
      </rPr>
      <t>51+20</t>
    </r>
  </si>
  <si>
    <t xml:space="preserve">单位（盖章）：十二师人力资源和社会保障局                                                    日期：2021年2月-3月 </t>
  </si>
  <si>
    <t xml:space="preserve">单位（盖章）：十二师人力资源和社会保障局                                                       日期：2021年3月-4月 </t>
  </si>
  <si>
    <t>往期资金抵扣</t>
  </si>
  <si>
    <t xml:space="preserve">新疆金石恒远物流有限公司          </t>
  </si>
  <si>
    <t>九鼎农业集团</t>
  </si>
  <si>
    <t xml:space="preserve">单位（盖章）：十二师人力资源和社会保障局                                                       日期：2021年4月-7月 </t>
  </si>
  <si>
    <t>兵团乌鲁木齐经济技术开发区</t>
  </si>
  <si>
    <t xml:space="preserve">新疆路通汇能建材有限公司 </t>
  </si>
  <si>
    <t>新疆天润生物科技有限公司</t>
  </si>
  <si>
    <r>
      <t>8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>26</t>
    </r>
    <r>
      <rPr>
        <sz val="11"/>
        <color theme="1"/>
        <rFont val="宋体"/>
        <family val="3"/>
        <charset val="134"/>
      </rPr>
      <t>拨付</t>
    </r>
  </si>
  <si>
    <t>第十二次</t>
    <phoneticPr fontId="38" type="noConversion"/>
  </si>
  <si>
    <t>备注</t>
    <phoneticPr fontId="38" type="noConversion"/>
  </si>
  <si>
    <r>
      <t>1</t>
    </r>
    <r>
      <rPr>
        <sz val="11"/>
        <color theme="1"/>
        <rFont val="Tahoma"/>
        <family val="2"/>
      </rPr>
      <t>0.20</t>
    </r>
    <r>
      <rPr>
        <sz val="11"/>
        <color theme="1"/>
        <rFont val="宋体"/>
        <family val="3"/>
        <charset val="134"/>
      </rPr>
      <t>拨付</t>
    </r>
    <phoneticPr fontId="38" type="noConversion"/>
  </si>
  <si>
    <t xml:space="preserve">单位（盖章）：十二师人力资源和社会保障局                                                              日期：2021年7月-8月 </t>
    <phoneticPr fontId="38" type="noConversion"/>
  </si>
  <si>
    <r>
      <t>2</t>
    </r>
    <r>
      <rPr>
        <b/>
        <sz val="16"/>
        <rFont val="仿宋_GB2312"/>
        <family val="3"/>
        <charset val="134"/>
      </rPr>
      <t>021.2.7</t>
    </r>
    <phoneticPr fontId="38" type="noConversion"/>
  </si>
  <si>
    <t>2021.3.15</t>
    <phoneticPr fontId="38" type="noConversion"/>
  </si>
  <si>
    <r>
      <t>2</t>
    </r>
    <r>
      <rPr>
        <sz val="11"/>
        <color theme="1"/>
        <rFont val="Tahoma"/>
        <family val="2"/>
      </rPr>
      <t>021.4.6</t>
    </r>
    <phoneticPr fontId="38" type="noConversion"/>
  </si>
  <si>
    <r>
      <t>2</t>
    </r>
    <r>
      <rPr>
        <sz val="11"/>
        <color theme="1"/>
        <rFont val="Tahoma"/>
        <family val="2"/>
      </rPr>
      <t>021.6.1</t>
    </r>
    <phoneticPr fontId="38" type="noConversion"/>
  </si>
  <si>
    <t>单位（盖章）：十二师人力资源和社会保障局                                                     日期：2021年9月</t>
    <phoneticPr fontId="38" type="noConversion"/>
  </si>
  <si>
    <t xml:space="preserve"> 以工代训职业培训资金分配表</t>
    <phoneticPr fontId="38" type="noConversion"/>
  </si>
  <si>
    <t>新疆天润生物科技股份有限公司</t>
    <phoneticPr fontId="38" type="noConversion"/>
  </si>
  <si>
    <t>新疆天润生物科技有限股份公司</t>
    <phoneticPr fontId="38" type="noConversion"/>
  </si>
</sst>
</file>

<file path=xl/styles.xml><?xml version="1.0" encoding="utf-8"?>
<styleSheet xmlns="http://schemas.openxmlformats.org/spreadsheetml/2006/main">
  <fonts count="40">
    <font>
      <sz val="11"/>
      <color theme="1"/>
      <name val="Tahoma"/>
      <charset val="134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b/>
      <sz val="10"/>
      <name val="仿宋_GB2312"/>
      <family val="3"/>
      <charset val="134"/>
    </font>
    <font>
      <sz val="11"/>
      <name val="仿宋_GB2312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仿宋_GB2312"/>
      <family val="3"/>
      <charset val="134"/>
    </font>
    <font>
      <sz val="16"/>
      <color rgb="FFFF0000"/>
      <name val="仿宋_GB2312"/>
      <family val="3"/>
      <charset val="134"/>
    </font>
    <font>
      <sz val="11"/>
      <color theme="1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u/>
      <sz val="11"/>
      <color theme="10"/>
      <name val="宋体"/>
      <family val="3"/>
      <charset val="134"/>
    </font>
    <font>
      <sz val="11"/>
      <name val="Tahoma"/>
      <family val="2"/>
    </font>
    <font>
      <sz val="11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6"/>
      <name val="黑体"/>
      <family val="3"/>
      <charset val="134"/>
    </font>
    <font>
      <sz val="16"/>
      <color rgb="FFFF0000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Tahoma"/>
      <family val="2"/>
    </font>
    <font>
      <b/>
      <sz val="12"/>
      <name val="仿宋_GB2312"/>
      <family val="3"/>
      <charset val="134"/>
    </font>
    <font>
      <b/>
      <sz val="14"/>
      <name val="宋体"/>
      <family val="3"/>
      <charset val="134"/>
    </font>
    <font>
      <b/>
      <sz val="14"/>
      <name val="Tahoma"/>
      <family val="2"/>
    </font>
    <font>
      <sz val="14"/>
      <name val="宋体"/>
      <family val="3"/>
      <charset val="134"/>
    </font>
    <font>
      <sz val="14"/>
      <name val="Tahoma"/>
      <family val="2"/>
    </font>
    <font>
      <b/>
      <sz val="16"/>
      <name val="宋体"/>
      <family val="3"/>
      <charset val="134"/>
    </font>
    <font>
      <b/>
      <sz val="16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Tahoma"/>
      <family val="2"/>
    </font>
    <font>
      <b/>
      <sz val="10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87">
    <xf numFmtId="0" fontId="0" fillId="0" borderId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4" fillId="0" borderId="0"/>
    <xf numFmtId="9" fontId="34" fillId="0" borderId="0" applyFont="0" applyFill="0" applyBorder="0" applyAlignment="0" applyProtection="0"/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4" fillId="0" borderId="0"/>
    <xf numFmtId="0" fontId="32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3" fillId="0" borderId="2" xfId="7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 wrapText="1"/>
    </xf>
    <xf numFmtId="0" fontId="5" fillId="0" borderId="2" xfId="45" applyFont="1" applyBorder="1" applyAlignment="1">
      <alignment horizontal="center" vertical="center"/>
    </xf>
    <xf numFmtId="0" fontId="5" fillId="0" borderId="2" xfId="238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4" xfId="79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2" xfId="79" applyFont="1" applyFill="1" applyBorder="1" applyAlignment="1">
      <alignment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2" xfId="79" applyFont="1" applyFill="1" applyBorder="1" applyAlignment="1">
      <alignment horizontal="center" vertical="center" wrapText="1"/>
    </xf>
    <xf numFmtId="0" fontId="13" fillId="0" borderId="2" xfId="79" applyFont="1" applyFill="1" applyBorder="1" applyAlignment="1">
      <alignment horizontal="center" vertical="center" wrapText="1"/>
    </xf>
    <xf numFmtId="0" fontId="12" fillId="0" borderId="2" xfId="45" applyFont="1" applyBorder="1" applyAlignment="1">
      <alignment horizontal="center" vertical="center"/>
    </xf>
    <xf numFmtId="0" fontId="12" fillId="0" borderId="2" xfId="238" applyFont="1" applyFill="1" applyBorder="1" applyAlignment="1">
      <alignment horizontal="center" vertical="center" wrapText="1"/>
    </xf>
    <xf numFmtId="0" fontId="12" fillId="0" borderId="2" xfId="7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15" fillId="0" borderId="2" xfId="45" applyFont="1" applyBorder="1" applyAlignment="1">
      <alignment horizontal="center" vertical="center"/>
    </xf>
    <xf numFmtId="0" fontId="15" fillId="0" borderId="2" xfId="238" applyFont="1" applyFill="1" applyBorder="1" applyAlignment="1">
      <alignment horizontal="center" vertical="center" wrapText="1"/>
    </xf>
    <xf numFmtId="0" fontId="15" fillId="0" borderId="2" xfId="7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6" fillId="0" borderId="0" xfId="284" applyFont="1" applyAlignment="1" applyProtection="1"/>
    <xf numFmtId="0" fontId="17" fillId="0" borderId="0" xfId="0" applyFont="1" applyFill="1"/>
    <xf numFmtId="0" fontId="1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2" xfId="45" applyFont="1" applyFill="1" applyBorder="1" applyAlignment="1">
      <alignment horizontal="center" vertical="center"/>
    </xf>
    <xf numFmtId="0" fontId="24" fillId="0" borderId="2" xfId="0" applyFont="1" applyFill="1" applyBorder="1"/>
    <xf numFmtId="0" fontId="0" fillId="0" borderId="10" xfId="0" applyBorder="1" applyAlignment="1">
      <alignment horizontal="center"/>
    </xf>
    <xf numFmtId="0" fontId="25" fillId="0" borderId="2" xfId="45" applyFont="1" applyFill="1" applyBorder="1" applyAlignment="1">
      <alignment horizontal="center" vertical="center"/>
    </xf>
    <xf numFmtId="0" fontId="24" fillId="0" borderId="0" xfId="0" applyFont="1" applyFill="1"/>
    <xf numFmtId="0" fontId="21" fillId="0" borderId="0" xfId="79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2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right"/>
    </xf>
    <xf numFmtId="0" fontId="27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right"/>
    </xf>
    <xf numFmtId="0" fontId="31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center"/>
    </xf>
    <xf numFmtId="0" fontId="33" fillId="0" borderId="0" xfId="0" applyFont="1"/>
    <xf numFmtId="0" fontId="0" fillId="0" borderId="2" xfId="0" applyBorder="1"/>
    <xf numFmtId="0" fontId="0" fillId="0" borderId="2" xfId="0" applyBorder="1"/>
    <xf numFmtId="0" fontId="6" fillId="3" borderId="2" xfId="0" applyFont="1" applyFill="1" applyBorder="1" applyAlignment="1">
      <alignment horizontal="center" vertical="center"/>
    </xf>
    <xf numFmtId="0" fontId="5" fillId="0" borderId="2" xfId="7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" fillId="0" borderId="9" xfId="79" applyFont="1" applyFill="1" applyBorder="1" applyAlignment="1">
      <alignment horizontal="center" vertical="center" wrapText="1"/>
    </xf>
    <xf numFmtId="0" fontId="3" fillId="0" borderId="2" xfId="7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" fillId="0" borderId="4" xfId="79" applyFont="1" applyFill="1" applyBorder="1" applyAlignment="1">
      <alignment horizontal="center" vertical="center" wrapText="1"/>
    </xf>
    <xf numFmtId="0" fontId="3" fillId="0" borderId="5" xfId="79" applyFont="1" applyFill="1" applyBorder="1" applyAlignment="1">
      <alignment horizontal="center" vertical="center" wrapText="1"/>
    </xf>
    <xf numFmtId="0" fontId="3" fillId="0" borderId="3" xfId="7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center" vertical="center" wrapText="1"/>
    </xf>
    <xf numFmtId="0" fontId="21" fillId="0" borderId="2" xfId="79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2" xfId="79" applyFont="1" applyFill="1" applyBorder="1" applyAlignment="1">
      <alignment horizontal="center" vertical="center" wrapText="1"/>
    </xf>
    <xf numFmtId="0" fontId="21" fillId="0" borderId="4" xfId="79" applyFont="1" applyFill="1" applyBorder="1" applyAlignment="1">
      <alignment horizontal="center" vertical="center" wrapText="1"/>
    </xf>
    <xf numFmtId="0" fontId="21" fillId="0" borderId="5" xfId="79" applyFont="1" applyFill="1" applyBorder="1" applyAlignment="1">
      <alignment horizontal="center" vertical="center" wrapText="1"/>
    </xf>
    <xf numFmtId="0" fontId="21" fillId="0" borderId="3" xfId="79" applyFont="1" applyFill="1" applyBorder="1" applyAlignment="1">
      <alignment horizontal="center" vertical="center" wrapText="1"/>
    </xf>
    <xf numFmtId="0" fontId="19" fillId="0" borderId="2" xfId="79" applyFont="1" applyFill="1" applyBorder="1" applyAlignment="1">
      <alignment horizontal="center" vertical="center" wrapText="1"/>
    </xf>
    <xf numFmtId="0" fontId="22" fillId="0" borderId="4" xfId="79" applyFont="1" applyFill="1" applyBorder="1" applyAlignment="1">
      <alignment horizontal="center" vertical="center" wrapText="1"/>
    </xf>
    <xf numFmtId="0" fontId="22" fillId="0" borderId="5" xfId="79" applyFont="1" applyFill="1" applyBorder="1" applyAlignment="1">
      <alignment horizontal="center" vertical="center" wrapText="1"/>
    </xf>
    <xf numFmtId="0" fontId="22" fillId="0" borderId="3" xfId="79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0" xfId="79" applyFont="1" applyFill="1" applyBorder="1" applyAlignment="1">
      <alignment horizontal="center" vertical="center" wrapText="1"/>
    </xf>
    <xf numFmtId="0" fontId="2" fillId="0" borderId="0" xfId="79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left" vertical="center" wrapText="1"/>
    </xf>
    <xf numFmtId="0" fontId="12" fillId="0" borderId="2" xfId="79" applyFont="1" applyFill="1" applyBorder="1" applyAlignment="1">
      <alignment horizontal="center" vertical="center" wrapText="1"/>
    </xf>
    <xf numFmtId="0" fontId="11" fillId="0" borderId="2" xfId="79" applyFont="1" applyFill="1" applyBorder="1" applyAlignment="1">
      <alignment horizontal="center" vertical="center" wrapText="1"/>
    </xf>
    <xf numFmtId="0" fontId="11" fillId="0" borderId="4" xfId="79" applyFont="1" applyFill="1" applyBorder="1" applyAlignment="1">
      <alignment horizontal="center" vertical="center" wrapText="1"/>
    </xf>
    <xf numFmtId="0" fontId="11" fillId="0" borderId="3" xfId="79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4" xfId="79" applyFont="1" applyFill="1" applyBorder="1" applyAlignment="1">
      <alignment horizontal="center" vertical="center" wrapText="1"/>
    </xf>
    <xf numFmtId="0" fontId="12" fillId="0" borderId="5" xfId="79" applyFont="1" applyFill="1" applyBorder="1" applyAlignment="1">
      <alignment horizontal="center" vertical="center" wrapText="1"/>
    </xf>
    <xf numFmtId="0" fontId="12" fillId="0" borderId="3" xfId="79" applyFont="1" applyFill="1" applyBorder="1" applyAlignment="1">
      <alignment horizontal="center" vertical="center" wrapText="1"/>
    </xf>
    <xf numFmtId="0" fontId="15" fillId="0" borderId="4" xfId="238" applyFont="1" applyFill="1" applyBorder="1" applyAlignment="1">
      <alignment horizontal="center" vertical="center" wrapText="1"/>
    </xf>
    <xf numFmtId="0" fontId="15" fillId="0" borderId="5" xfId="238" applyFont="1" applyFill="1" applyBorder="1" applyAlignment="1">
      <alignment horizontal="center" vertical="center" wrapText="1"/>
    </xf>
    <xf numFmtId="0" fontId="15" fillId="0" borderId="3" xfId="238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7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4" xfId="79" applyFont="1" applyFill="1" applyBorder="1" applyAlignment="1">
      <alignment horizontal="center" vertical="center" wrapText="1"/>
    </xf>
    <xf numFmtId="0" fontId="13" fillId="0" borderId="3" xfId="79" applyFont="1" applyFill="1" applyBorder="1" applyAlignment="1">
      <alignment horizontal="center" vertical="center" wrapText="1"/>
    </xf>
    <xf numFmtId="0" fontId="6" fillId="0" borderId="4" xfId="79" applyFont="1" applyFill="1" applyBorder="1" applyAlignment="1">
      <alignment horizontal="center" vertical="center" wrapText="1"/>
    </xf>
    <xf numFmtId="0" fontId="6" fillId="0" borderId="3" xfId="79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2" xfId="79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79" applyFont="1" applyFill="1" applyBorder="1" applyAlignment="1">
      <alignment horizontal="center" vertical="center" wrapText="1"/>
    </xf>
    <xf numFmtId="0" fontId="5" fillId="0" borderId="4" xfId="79" applyFont="1" applyFill="1" applyBorder="1" applyAlignment="1">
      <alignment horizontal="center" vertical="center" wrapText="1"/>
    </xf>
    <xf numFmtId="0" fontId="5" fillId="0" borderId="3" xfId="79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5" fillId="0" borderId="2" xfId="79" applyFont="1" applyFill="1" applyBorder="1" applyAlignment="1">
      <alignment horizontal="center" vertical="center" wrapText="1"/>
    </xf>
    <xf numFmtId="0" fontId="5" fillId="0" borderId="5" xfId="7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4" fillId="0" borderId="3" xfId="79" applyFont="1" applyFill="1" applyBorder="1" applyAlignment="1">
      <alignment horizontal="center" vertical="center" wrapText="1"/>
    </xf>
    <xf numFmtId="0" fontId="4" fillId="0" borderId="4" xfId="7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79" applyFont="1" applyFill="1" applyBorder="1" applyAlignment="1">
      <alignment horizontal="center" vertical="center" wrapText="1"/>
    </xf>
  </cellXfs>
  <cellStyles count="287">
    <cellStyle name="百分比 75" xfId="31"/>
    <cellStyle name="百分比 75 2" xfId="32"/>
    <cellStyle name="百分比 75 2 2" xfId="18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2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3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6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5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9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1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4"/>
    <cellStyle name="常规 8 3" xfId="20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0"/>
  <sheetViews>
    <sheetView zoomScale="80" zoomScaleNormal="80" workbookViewId="0">
      <selection activeCell="D24" sqref="D24"/>
    </sheetView>
  </sheetViews>
  <sheetFormatPr defaultColWidth="9" defaultRowHeight="14.25"/>
  <cols>
    <col min="1" max="1" width="6.375" style="37" customWidth="1"/>
    <col min="2" max="2" width="14" style="37" customWidth="1"/>
    <col min="3" max="3" width="45.25" style="37" customWidth="1"/>
    <col min="4" max="4" width="17.125" style="37" customWidth="1"/>
    <col min="5" max="5" width="14.125" style="37" customWidth="1"/>
    <col min="6" max="6" width="13" style="37" customWidth="1"/>
    <col min="7" max="7" width="9.375" style="37" customWidth="1"/>
    <col min="8" max="8" width="12" style="37" customWidth="1"/>
    <col min="9" max="9" width="12.125" style="37" customWidth="1"/>
    <col min="10" max="10" width="13.125" style="37" customWidth="1"/>
  </cols>
  <sheetData>
    <row r="1" spans="1:11" ht="53.2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30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66" t="s">
        <v>2</v>
      </c>
    </row>
    <row r="3" spans="1:11" ht="30" customHeight="1">
      <c r="A3" s="99" t="s">
        <v>3</v>
      </c>
      <c r="B3" s="92" t="s">
        <v>4</v>
      </c>
      <c r="C3" s="92" t="s">
        <v>5</v>
      </c>
      <c r="D3" s="67" t="s">
        <v>6</v>
      </c>
      <c r="E3" s="67"/>
      <c r="F3" s="67"/>
      <c r="G3" s="67"/>
      <c r="H3" s="67"/>
      <c r="I3" s="67" t="s">
        <v>2</v>
      </c>
      <c r="J3" s="67"/>
    </row>
    <row r="4" spans="1:11" ht="30" customHeight="1">
      <c r="A4" s="74"/>
      <c r="B4" s="92"/>
      <c r="C4" s="92"/>
      <c r="D4" s="81" t="s">
        <v>7</v>
      </c>
      <c r="E4" s="81" t="s">
        <v>8</v>
      </c>
      <c r="F4" s="81" t="s">
        <v>9</v>
      </c>
      <c r="G4" s="81" t="s">
        <v>10</v>
      </c>
      <c r="H4" s="67" t="s">
        <v>2</v>
      </c>
      <c r="I4" s="67"/>
      <c r="J4" s="67"/>
    </row>
    <row r="5" spans="1:11" ht="30" customHeight="1">
      <c r="A5" s="74"/>
      <c r="B5" s="92"/>
      <c r="C5" s="92"/>
      <c r="D5" s="81"/>
      <c r="E5" s="81"/>
      <c r="F5" s="81"/>
      <c r="G5" s="81"/>
      <c r="H5" s="67"/>
      <c r="I5" s="67"/>
      <c r="J5" s="67"/>
    </row>
    <row r="6" spans="1:11" ht="30" customHeight="1">
      <c r="A6" s="100">
        <v>1</v>
      </c>
      <c r="B6" s="89" t="s">
        <v>11</v>
      </c>
      <c r="C6" s="89" t="s">
        <v>12</v>
      </c>
      <c r="D6" s="40">
        <v>2020.7</v>
      </c>
      <c r="E6" s="24">
        <v>243</v>
      </c>
      <c r="F6" s="24" t="s">
        <v>13</v>
      </c>
      <c r="G6" s="25">
        <f t="shared" ref="G6:G11" si="0">E6*300</f>
        <v>72900</v>
      </c>
      <c r="H6" s="75">
        <f>SUM(G6:G17)</f>
        <v>459000</v>
      </c>
      <c r="I6" s="74">
        <f>SUM(H6:H29)</f>
        <v>499800</v>
      </c>
      <c r="J6" s="68">
        <f>SUM(I6:I214)</f>
        <v>2158500</v>
      </c>
      <c r="K6" s="71">
        <v>239</v>
      </c>
    </row>
    <row r="7" spans="1:11" ht="30" customHeight="1">
      <c r="A7" s="101"/>
      <c r="B7" s="90"/>
      <c r="C7" s="90"/>
      <c r="D7" s="33">
        <v>8</v>
      </c>
      <c r="E7" s="33">
        <v>245</v>
      </c>
      <c r="F7" s="24" t="s">
        <v>13</v>
      </c>
      <c r="G7" s="25">
        <f t="shared" si="0"/>
        <v>73500</v>
      </c>
      <c r="H7" s="76"/>
      <c r="I7" s="74"/>
      <c r="J7" s="69"/>
      <c r="K7" s="71"/>
    </row>
    <row r="8" spans="1:11" ht="30" customHeight="1">
      <c r="A8" s="101"/>
      <c r="B8" s="90"/>
      <c r="C8" s="90"/>
      <c r="D8" s="24">
        <v>9</v>
      </c>
      <c r="E8" s="24">
        <v>243</v>
      </c>
      <c r="F8" s="24" t="s">
        <v>13</v>
      </c>
      <c r="G8" s="25">
        <f t="shared" si="0"/>
        <v>72900</v>
      </c>
      <c r="H8" s="76"/>
      <c r="I8" s="74"/>
      <c r="J8" s="69"/>
      <c r="K8" s="71"/>
    </row>
    <row r="9" spans="1:11" ht="30" customHeight="1">
      <c r="A9" s="101"/>
      <c r="B9" s="90"/>
      <c r="C9" s="90"/>
      <c r="D9" s="24">
        <v>10</v>
      </c>
      <c r="E9" s="24">
        <v>239</v>
      </c>
      <c r="F9" s="24" t="s">
        <v>13</v>
      </c>
      <c r="G9" s="25">
        <f t="shared" si="0"/>
        <v>71700</v>
      </c>
      <c r="H9" s="76"/>
      <c r="I9" s="74"/>
      <c r="J9" s="69"/>
      <c r="K9" s="71"/>
    </row>
    <row r="10" spans="1:11" ht="30" customHeight="1">
      <c r="A10" s="101"/>
      <c r="B10" s="90"/>
      <c r="C10" s="90"/>
      <c r="D10" s="24">
        <v>11</v>
      </c>
      <c r="E10" s="24">
        <v>239</v>
      </c>
      <c r="F10" s="24" t="s">
        <v>13</v>
      </c>
      <c r="G10" s="25">
        <f t="shared" si="0"/>
        <v>71700</v>
      </c>
      <c r="H10" s="76"/>
      <c r="I10" s="74"/>
      <c r="J10" s="69"/>
      <c r="K10" s="71"/>
    </row>
    <row r="11" spans="1:11" ht="30" customHeight="1">
      <c r="A11" s="101"/>
      <c r="B11" s="90"/>
      <c r="C11" s="90"/>
      <c r="D11" s="24">
        <v>12</v>
      </c>
      <c r="E11" s="24">
        <v>236</v>
      </c>
      <c r="F11" s="24" t="s">
        <v>13</v>
      </c>
      <c r="G11" s="25">
        <f t="shared" si="0"/>
        <v>70800</v>
      </c>
      <c r="H11" s="76"/>
      <c r="I11" s="74"/>
      <c r="J11" s="69"/>
      <c r="K11" s="71"/>
    </row>
    <row r="12" spans="1:11" ht="30" customHeight="1">
      <c r="A12" s="101"/>
      <c r="B12" s="90"/>
      <c r="C12" s="90"/>
      <c r="D12" s="24">
        <v>2021.4</v>
      </c>
      <c r="E12" s="24">
        <v>5</v>
      </c>
      <c r="F12" s="24" t="s">
        <v>13</v>
      </c>
      <c r="G12" s="25">
        <f t="shared" ref="G12:G17" si="1">E12*300</f>
        <v>1500</v>
      </c>
      <c r="H12" s="76"/>
      <c r="I12" s="74"/>
      <c r="J12" s="69"/>
      <c r="K12" s="42"/>
    </row>
    <row r="13" spans="1:11" ht="30" customHeight="1">
      <c r="A13" s="101"/>
      <c r="B13" s="90"/>
      <c r="C13" s="90"/>
      <c r="D13" s="24">
        <v>5</v>
      </c>
      <c r="E13" s="24">
        <v>8</v>
      </c>
      <c r="F13" s="24" t="s">
        <v>13</v>
      </c>
      <c r="G13" s="25">
        <f t="shared" si="1"/>
        <v>2400</v>
      </c>
      <c r="H13" s="76"/>
      <c r="I13" s="74"/>
      <c r="J13" s="69"/>
      <c r="K13" s="42"/>
    </row>
    <row r="14" spans="1:11" ht="30" customHeight="1">
      <c r="A14" s="101"/>
      <c r="B14" s="90"/>
      <c r="C14" s="90"/>
      <c r="D14" s="24">
        <v>6</v>
      </c>
      <c r="E14" s="24">
        <v>23</v>
      </c>
      <c r="F14" s="24" t="s">
        <v>13</v>
      </c>
      <c r="G14" s="25">
        <f t="shared" si="1"/>
        <v>6900</v>
      </c>
      <c r="H14" s="76"/>
      <c r="I14" s="74"/>
      <c r="J14" s="69"/>
      <c r="K14" s="42"/>
    </row>
    <row r="15" spans="1:11" ht="30" customHeight="1">
      <c r="A15" s="101"/>
      <c r="B15" s="90"/>
      <c r="C15" s="90"/>
      <c r="D15" s="24">
        <v>7</v>
      </c>
      <c r="E15" s="24">
        <v>24</v>
      </c>
      <c r="F15" s="24" t="s">
        <v>13</v>
      </c>
      <c r="G15" s="25">
        <f t="shared" si="1"/>
        <v>7200</v>
      </c>
      <c r="H15" s="76"/>
      <c r="I15" s="74"/>
      <c r="J15" s="69"/>
      <c r="K15" s="42"/>
    </row>
    <row r="16" spans="1:11" ht="30" customHeight="1">
      <c r="A16" s="101"/>
      <c r="B16" s="90"/>
      <c r="C16" s="90"/>
      <c r="D16" s="24">
        <v>8</v>
      </c>
      <c r="E16" s="24">
        <v>25</v>
      </c>
      <c r="F16" s="24" t="s">
        <v>13</v>
      </c>
      <c r="G16" s="25">
        <f t="shared" si="1"/>
        <v>7500</v>
      </c>
      <c r="H16" s="76"/>
      <c r="I16" s="74"/>
      <c r="J16" s="69"/>
      <c r="K16" s="42"/>
    </row>
    <row r="17" spans="1:11" ht="30" customHeight="1">
      <c r="A17" s="102"/>
      <c r="B17" s="90"/>
      <c r="C17" s="91"/>
      <c r="D17" s="24">
        <v>9</v>
      </c>
      <c r="E17" s="24"/>
      <c r="F17" s="24" t="s">
        <v>13</v>
      </c>
      <c r="G17" s="25">
        <f t="shared" si="1"/>
        <v>0</v>
      </c>
      <c r="H17" s="77"/>
      <c r="I17" s="74"/>
      <c r="J17" s="69"/>
      <c r="K17" s="42"/>
    </row>
    <row r="18" spans="1:11" ht="30" customHeight="1">
      <c r="A18" s="100">
        <v>2</v>
      </c>
      <c r="B18" s="90"/>
      <c r="C18" s="89" t="s">
        <v>14</v>
      </c>
      <c r="D18" s="40">
        <v>7</v>
      </c>
      <c r="E18" s="24">
        <v>14</v>
      </c>
      <c r="F18" s="24" t="s">
        <v>13</v>
      </c>
      <c r="G18" s="25">
        <f t="shared" ref="G18:G23" si="2">E18*300</f>
        <v>4200</v>
      </c>
      <c r="H18" s="78">
        <f>SUM(G18:G29)</f>
        <v>40800</v>
      </c>
      <c r="I18" s="74"/>
      <c r="J18" s="69"/>
      <c r="K18" s="71">
        <v>14</v>
      </c>
    </row>
    <row r="19" spans="1:11" ht="30" customHeight="1">
      <c r="A19" s="101"/>
      <c r="B19" s="90"/>
      <c r="C19" s="90"/>
      <c r="D19" s="39">
        <v>8</v>
      </c>
      <c r="E19" s="24">
        <v>14</v>
      </c>
      <c r="F19" s="24" t="s">
        <v>13</v>
      </c>
      <c r="G19" s="25">
        <f t="shared" si="2"/>
        <v>4200</v>
      </c>
      <c r="H19" s="79"/>
      <c r="I19" s="74"/>
      <c r="J19" s="69"/>
      <c r="K19" s="71"/>
    </row>
    <row r="20" spans="1:11" ht="30" customHeight="1">
      <c r="A20" s="101"/>
      <c r="B20" s="90"/>
      <c r="C20" s="90"/>
      <c r="D20" s="39">
        <v>9</v>
      </c>
      <c r="E20" s="24">
        <v>14</v>
      </c>
      <c r="F20" s="24" t="s">
        <v>13</v>
      </c>
      <c r="G20" s="25">
        <f t="shared" si="2"/>
        <v>4200</v>
      </c>
      <c r="H20" s="79"/>
      <c r="I20" s="74"/>
      <c r="J20" s="69"/>
      <c r="K20" s="71"/>
    </row>
    <row r="21" spans="1:11" ht="30" customHeight="1">
      <c r="A21" s="101"/>
      <c r="B21" s="90"/>
      <c r="C21" s="90"/>
      <c r="D21" s="39">
        <v>10</v>
      </c>
      <c r="E21" s="24">
        <v>14</v>
      </c>
      <c r="F21" s="24" t="s">
        <v>13</v>
      </c>
      <c r="G21" s="25">
        <f t="shared" si="2"/>
        <v>4200</v>
      </c>
      <c r="H21" s="79"/>
      <c r="I21" s="74"/>
      <c r="J21" s="69"/>
      <c r="K21" s="71"/>
    </row>
    <row r="22" spans="1:11" ht="30" customHeight="1">
      <c r="A22" s="101"/>
      <c r="B22" s="90"/>
      <c r="C22" s="90"/>
      <c r="D22" s="39">
        <v>11</v>
      </c>
      <c r="E22" s="24">
        <v>13</v>
      </c>
      <c r="F22" s="24" t="s">
        <v>13</v>
      </c>
      <c r="G22" s="25">
        <f t="shared" si="2"/>
        <v>3900</v>
      </c>
      <c r="H22" s="79"/>
      <c r="I22" s="74"/>
      <c r="J22" s="69"/>
      <c r="K22" s="71"/>
    </row>
    <row r="23" spans="1:11" ht="24" customHeight="1">
      <c r="A23" s="101"/>
      <c r="B23" s="90"/>
      <c r="C23" s="90"/>
      <c r="D23" s="39">
        <v>12</v>
      </c>
      <c r="E23" s="24">
        <v>13</v>
      </c>
      <c r="F23" s="24" t="s">
        <v>13</v>
      </c>
      <c r="G23" s="25">
        <f t="shared" si="2"/>
        <v>3900</v>
      </c>
      <c r="H23" s="79"/>
      <c r="I23" s="74"/>
      <c r="J23" s="69"/>
      <c r="K23" s="71"/>
    </row>
    <row r="24" spans="1:11" ht="24" customHeight="1">
      <c r="A24" s="101"/>
      <c r="B24" s="90"/>
      <c r="C24" s="90"/>
      <c r="D24" s="39">
        <v>2021.4</v>
      </c>
      <c r="E24" s="24">
        <v>6</v>
      </c>
      <c r="F24" s="24" t="s">
        <v>13</v>
      </c>
      <c r="G24" s="25">
        <f t="shared" ref="G24:G29" si="3">E24*300</f>
        <v>1800</v>
      </c>
      <c r="H24" s="79"/>
      <c r="I24" s="74"/>
      <c r="J24" s="69"/>
      <c r="K24" s="42"/>
    </row>
    <row r="25" spans="1:11" ht="24" customHeight="1">
      <c r="A25" s="101"/>
      <c r="B25" s="90"/>
      <c r="C25" s="90"/>
      <c r="D25" s="39">
        <v>5</v>
      </c>
      <c r="E25" s="24">
        <v>7</v>
      </c>
      <c r="F25" s="24" t="s">
        <v>13</v>
      </c>
      <c r="G25" s="25">
        <f t="shared" si="3"/>
        <v>2100</v>
      </c>
      <c r="H25" s="79"/>
      <c r="I25" s="74"/>
      <c r="J25" s="69"/>
      <c r="K25" s="42"/>
    </row>
    <row r="26" spans="1:11" ht="24" customHeight="1">
      <c r="A26" s="101"/>
      <c r="B26" s="90"/>
      <c r="C26" s="90"/>
      <c r="D26" s="39">
        <v>6</v>
      </c>
      <c r="E26" s="24">
        <v>8</v>
      </c>
      <c r="F26" s="24" t="s">
        <v>13</v>
      </c>
      <c r="G26" s="25">
        <f t="shared" si="3"/>
        <v>2400</v>
      </c>
      <c r="H26" s="79"/>
      <c r="I26" s="74"/>
      <c r="J26" s="69"/>
      <c r="K26" s="42"/>
    </row>
    <row r="27" spans="1:11" ht="24" customHeight="1">
      <c r="A27" s="101"/>
      <c r="B27" s="90"/>
      <c r="C27" s="90"/>
      <c r="D27" s="39">
        <v>7</v>
      </c>
      <c r="E27" s="24">
        <v>16</v>
      </c>
      <c r="F27" s="24" t="s">
        <v>13</v>
      </c>
      <c r="G27" s="25">
        <f t="shared" si="3"/>
        <v>4800</v>
      </c>
      <c r="H27" s="79"/>
      <c r="I27" s="74"/>
      <c r="J27" s="69"/>
      <c r="K27" s="42"/>
    </row>
    <row r="28" spans="1:11" ht="24" customHeight="1">
      <c r="A28" s="101"/>
      <c r="B28" s="90"/>
      <c r="C28" s="90"/>
      <c r="D28" s="39">
        <v>8</v>
      </c>
      <c r="E28" s="24">
        <v>17</v>
      </c>
      <c r="F28" s="24" t="s">
        <v>13</v>
      </c>
      <c r="G28" s="25">
        <f t="shared" si="3"/>
        <v>5100</v>
      </c>
      <c r="H28" s="79"/>
      <c r="I28" s="74"/>
      <c r="J28" s="69"/>
      <c r="K28" s="42"/>
    </row>
    <row r="29" spans="1:11" ht="24" customHeight="1">
      <c r="A29" s="102"/>
      <c r="B29" s="91"/>
      <c r="C29" s="91"/>
      <c r="D29" s="39">
        <v>9</v>
      </c>
      <c r="E29" s="24"/>
      <c r="F29" s="24" t="s">
        <v>13</v>
      </c>
      <c r="G29" s="25">
        <f t="shared" si="3"/>
        <v>0</v>
      </c>
      <c r="H29" s="80"/>
      <c r="I29" s="74"/>
      <c r="J29" s="69"/>
      <c r="K29" s="42"/>
    </row>
    <row r="30" spans="1:11" ht="27" customHeight="1">
      <c r="A30" s="74">
        <v>3</v>
      </c>
      <c r="B30" s="82" t="s">
        <v>15</v>
      </c>
      <c r="C30" s="88" t="s">
        <v>16</v>
      </c>
      <c r="D30" s="40">
        <v>7</v>
      </c>
      <c r="E30" s="24">
        <v>11</v>
      </c>
      <c r="F30" s="24" t="s">
        <v>13</v>
      </c>
      <c r="G30" s="25">
        <f>E30*300</f>
        <v>3300</v>
      </c>
      <c r="H30" s="67">
        <f>SUM(G30:G35)</f>
        <v>19800</v>
      </c>
      <c r="I30" s="69">
        <f>SUM(H30:H125)</f>
        <v>1126800</v>
      </c>
      <c r="J30" s="69"/>
      <c r="K30" s="72">
        <v>11</v>
      </c>
    </row>
    <row r="31" spans="1:11" ht="25.9" customHeight="1">
      <c r="A31" s="74"/>
      <c r="B31" s="82"/>
      <c r="C31" s="88"/>
      <c r="D31" s="40">
        <v>8</v>
      </c>
      <c r="E31" s="24">
        <v>11</v>
      </c>
      <c r="F31" s="24" t="s">
        <v>13</v>
      </c>
      <c r="G31" s="25">
        <f t="shared" ref="G31:G94" si="4">E31*300</f>
        <v>3300</v>
      </c>
      <c r="H31" s="67"/>
      <c r="I31" s="69"/>
      <c r="J31" s="69"/>
      <c r="K31" s="72"/>
    </row>
    <row r="32" spans="1:11" ht="30" customHeight="1">
      <c r="A32" s="74"/>
      <c r="B32" s="82"/>
      <c r="C32" s="88"/>
      <c r="D32" s="40">
        <v>9</v>
      </c>
      <c r="E32" s="24">
        <v>11</v>
      </c>
      <c r="F32" s="24" t="s">
        <v>13</v>
      </c>
      <c r="G32" s="25">
        <f t="shared" si="4"/>
        <v>3300</v>
      </c>
      <c r="H32" s="67"/>
      <c r="I32" s="69"/>
      <c r="J32" s="69"/>
      <c r="K32" s="72"/>
    </row>
    <row r="33" spans="1:11" ht="24" customHeight="1">
      <c r="A33" s="74"/>
      <c r="B33" s="82"/>
      <c r="C33" s="88"/>
      <c r="D33" s="40">
        <v>10</v>
      </c>
      <c r="E33" s="24">
        <v>11</v>
      </c>
      <c r="F33" s="24" t="s">
        <v>13</v>
      </c>
      <c r="G33" s="25">
        <f t="shared" si="4"/>
        <v>3300</v>
      </c>
      <c r="H33" s="67"/>
      <c r="I33" s="69"/>
      <c r="J33" s="69"/>
      <c r="K33" s="72"/>
    </row>
    <row r="34" spans="1:11" ht="25.9" customHeight="1">
      <c r="A34" s="74"/>
      <c r="B34" s="82"/>
      <c r="C34" s="88"/>
      <c r="D34" s="40">
        <v>11</v>
      </c>
      <c r="E34" s="24">
        <v>11</v>
      </c>
      <c r="F34" s="24" t="s">
        <v>13</v>
      </c>
      <c r="G34" s="25">
        <f t="shared" si="4"/>
        <v>3300</v>
      </c>
      <c r="H34" s="67"/>
      <c r="I34" s="69"/>
      <c r="J34" s="69"/>
      <c r="K34" s="72"/>
    </row>
    <row r="35" spans="1:11" ht="24.6" customHeight="1">
      <c r="A35" s="74"/>
      <c r="B35" s="82"/>
      <c r="C35" s="88"/>
      <c r="D35" s="40">
        <v>12</v>
      </c>
      <c r="E35" s="24">
        <v>11</v>
      </c>
      <c r="F35" s="24" t="s">
        <v>13</v>
      </c>
      <c r="G35" s="25">
        <f t="shared" si="4"/>
        <v>3300</v>
      </c>
      <c r="H35" s="67"/>
      <c r="I35" s="69"/>
      <c r="J35" s="69"/>
      <c r="K35" s="72"/>
    </row>
    <row r="36" spans="1:11" ht="25.15" customHeight="1">
      <c r="A36" s="74">
        <v>4</v>
      </c>
      <c r="B36" s="82"/>
      <c r="C36" s="88" t="s">
        <v>17</v>
      </c>
      <c r="D36" s="40">
        <v>7</v>
      </c>
      <c r="E36" s="24">
        <v>84</v>
      </c>
      <c r="F36" s="24" t="s">
        <v>13</v>
      </c>
      <c r="G36" s="25">
        <f t="shared" si="4"/>
        <v>25200</v>
      </c>
      <c r="H36" s="67">
        <f>SUM(G36:G41)</f>
        <v>140400</v>
      </c>
      <c r="I36" s="69"/>
      <c r="J36" s="69"/>
      <c r="K36" s="72">
        <v>74</v>
      </c>
    </row>
    <row r="37" spans="1:11" ht="25.9" customHeight="1">
      <c r="A37" s="74"/>
      <c r="B37" s="82"/>
      <c r="C37" s="88"/>
      <c r="D37" s="40">
        <v>8</v>
      </c>
      <c r="E37" s="24">
        <v>84</v>
      </c>
      <c r="F37" s="24" t="s">
        <v>13</v>
      </c>
      <c r="G37" s="25">
        <f t="shared" si="4"/>
        <v>25200</v>
      </c>
      <c r="H37" s="67"/>
      <c r="I37" s="69"/>
      <c r="J37" s="69"/>
      <c r="K37" s="72"/>
    </row>
    <row r="38" spans="1:11" ht="25.15" customHeight="1">
      <c r="A38" s="74"/>
      <c r="B38" s="82"/>
      <c r="C38" s="88"/>
      <c r="D38" s="40">
        <v>9</v>
      </c>
      <c r="E38" s="24">
        <v>78</v>
      </c>
      <c r="F38" s="24" t="s">
        <v>13</v>
      </c>
      <c r="G38" s="25">
        <f t="shared" si="4"/>
        <v>23400</v>
      </c>
      <c r="H38" s="67"/>
      <c r="I38" s="69"/>
      <c r="J38" s="69"/>
      <c r="K38" s="72"/>
    </row>
    <row r="39" spans="1:11" ht="25.9" customHeight="1">
      <c r="A39" s="74"/>
      <c r="B39" s="82"/>
      <c r="C39" s="88"/>
      <c r="D39" s="40">
        <v>10</v>
      </c>
      <c r="E39" s="24">
        <v>74</v>
      </c>
      <c r="F39" s="24" t="s">
        <v>13</v>
      </c>
      <c r="G39" s="25">
        <f t="shared" si="4"/>
        <v>22200</v>
      </c>
      <c r="H39" s="67"/>
      <c r="I39" s="69"/>
      <c r="J39" s="69"/>
      <c r="K39" s="72"/>
    </row>
    <row r="40" spans="1:11" ht="30" customHeight="1">
      <c r="A40" s="74"/>
      <c r="B40" s="82"/>
      <c r="C40" s="88"/>
      <c r="D40" s="40">
        <v>11</v>
      </c>
      <c r="E40" s="24">
        <v>76</v>
      </c>
      <c r="F40" s="24" t="s">
        <v>13</v>
      </c>
      <c r="G40" s="25">
        <f t="shared" si="4"/>
        <v>22800</v>
      </c>
      <c r="H40" s="67"/>
      <c r="I40" s="69"/>
      <c r="J40" s="69"/>
      <c r="K40" s="72"/>
    </row>
    <row r="41" spans="1:11" ht="30" customHeight="1">
      <c r="A41" s="74"/>
      <c r="B41" s="82"/>
      <c r="C41" s="88"/>
      <c r="D41" s="40">
        <v>12</v>
      </c>
      <c r="E41" s="24">
        <v>72</v>
      </c>
      <c r="F41" s="24" t="s">
        <v>13</v>
      </c>
      <c r="G41" s="25">
        <f t="shared" si="4"/>
        <v>21600</v>
      </c>
      <c r="H41" s="67"/>
      <c r="I41" s="69"/>
      <c r="J41" s="69"/>
      <c r="K41" s="72"/>
    </row>
    <row r="42" spans="1:11" ht="30" customHeight="1">
      <c r="A42" s="74">
        <v>5</v>
      </c>
      <c r="B42" s="82"/>
      <c r="C42" s="88" t="s">
        <v>18</v>
      </c>
      <c r="D42" s="40">
        <v>7</v>
      </c>
      <c r="E42" s="24">
        <v>103</v>
      </c>
      <c r="F42" s="24" t="s">
        <v>13</v>
      </c>
      <c r="G42" s="25">
        <f t="shared" si="4"/>
        <v>30900</v>
      </c>
      <c r="H42" s="67">
        <f>SUM(G42:G47)</f>
        <v>178200</v>
      </c>
      <c r="I42" s="69"/>
      <c r="J42" s="69"/>
      <c r="K42" s="72">
        <v>103</v>
      </c>
    </row>
    <row r="43" spans="1:11" ht="30" customHeight="1">
      <c r="A43" s="74"/>
      <c r="B43" s="82"/>
      <c r="C43" s="88"/>
      <c r="D43" s="40">
        <v>8</v>
      </c>
      <c r="E43" s="24">
        <v>103</v>
      </c>
      <c r="F43" s="24" t="s">
        <v>13</v>
      </c>
      <c r="G43" s="25">
        <f t="shared" si="4"/>
        <v>30900</v>
      </c>
      <c r="H43" s="67"/>
      <c r="I43" s="69"/>
      <c r="J43" s="69"/>
      <c r="K43" s="72"/>
    </row>
    <row r="44" spans="1:11" ht="30" customHeight="1">
      <c r="A44" s="74"/>
      <c r="B44" s="82"/>
      <c r="C44" s="88"/>
      <c r="D44" s="40">
        <v>9</v>
      </c>
      <c r="E44" s="24">
        <v>103</v>
      </c>
      <c r="F44" s="24" t="s">
        <v>13</v>
      </c>
      <c r="G44" s="25">
        <f t="shared" si="4"/>
        <v>30900</v>
      </c>
      <c r="H44" s="67"/>
      <c r="I44" s="69"/>
      <c r="J44" s="69"/>
      <c r="K44" s="72"/>
    </row>
    <row r="45" spans="1:11" ht="30" customHeight="1">
      <c r="A45" s="74"/>
      <c r="B45" s="82"/>
      <c r="C45" s="88"/>
      <c r="D45" s="40">
        <v>10</v>
      </c>
      <c r="E45" s="24">
        <v>99</v>
      </c>
      <c r="F45" s="24" t="s">
        <v>13</v>
      </c>
      <c r="G45" s="25">
        <f t="shared" si="4"/>
        <v>29700</v>
      </c>
      <c r="H45" s="67"/>
      <c r="I45" s="69"/>
      <c r="J45" s="69"/>
      <c r="K45" s="72"/>
    </row>
    <row r="46" spans="1:11" ht="30" customHeight="1">
      <c r="A46" s="74"/>
      <c r="B46" s="82"/>
      <c r="C46" s="88"/>
      <c r="D46" s="40">
        <v>11</v>
      </c>
      <c r="E46" s="24">
        <v>93</v>
      </c>
      <c r="F46" s="24" t="s">
        <v>13</v>
      </c>
      <c r="G46" s="25">
        <f t="shared" si="4"/>
        <v>27900</v>
      </c>
      <c r="H46" s="67"/>
      <c r="I46" s="69"/>
      <c r="J46" s="69"/>
      <c r="K46" s="72"/>
    </row>
    <row r="47" spans="1:11" ht="30" customHeight="1">
      <c r="A47" s="74"/>
      <c r="B47" s="82"/>
      <c r="C47" s="88"/>
      <c r="D47" s="40">
        <v>12</v>
      </c>
      <c r="E47" s="24">
        <v>93</v>
      </c>
      <c r="F47" s="24" t="s">
        <v>13</v>
      </c>
      <c r="G47" s="25">
        <f t="shared" si="4"/>
        <v>27900</v>
      </c>
      <c r="H47" s="67"/>
      <c r="I47" s="69"/>
      <c r="J47" s="69"/>
      <c r="K47" s="72"/>
    </row>
    <row r="48" spans="1:11" ht="30" customHeight="1">
      <c r="A48" s="74">
        <v>6</v>
      </c>
      <c r="B48" s="82"/>
      <c r="C48" s="88" t="s">
        <v>19</v>
      </c>
      <c r="D48" s="40">
        <v>7</v>
      </c>
      <c r="E48" s="24">
        <v>46</v>
      </c>
      <c r="F48" s="24" t="s">
        <v>13</v>
      </c>
      <c r="G48" s="25">
        <f t="shared" si="4"/>
        <v>13800</v>
      </c>
      <c r="H48" s="67">
        <f>SUM(G48:G53)</f>
        <v>78900</v>
      </c>
      <c r="I48" s="69"/>
      <c r="J48" s="69"/>
      <c r="K48" s="72">
        <v>46</v>
      </c>
    </row>
    <row r="49" spans="1:11" ht="30" customHeight="1">
      <c r="A49" s="74"/>
      <c r="B49" s="82"/>
      <c r="C49" s="88"/>
      <c r="D49" s="40">
        <v>8</v>
      </c>
      <c r="E49" s="24">
        <v>46</v>
      </c>
      <c r="F49" s="24" t="s">
        <v>13</v>
      </c>
      <c r="G49" s="25">
        <f t="shared" si="4"/>
        <v>13800</v>
      </c>
      <c r="H49" s="67"/>
      <c r="I49" s="69"/>
      <c r="J49" s="69"/>
      <c r="K49" s="72"/>
    </row>
    <row r="50" spans="1:11" ht="30" customHeight="1">
      <c r="A50" s="74"/>
      <c r="B50" s="82"/>
      <c r="C50" s="88"/>
      <c r="D50" s="40">
        <v>9</v>
      </c>
      <c r="E50" s="24">
        <v>46</v>
      </c>
      <c r="F50" s="24" t="s">
        <v>13</v>
      </c>
      <c r="G50" s="25">
        <f t="shared" si="4"/>
        <v>13800</v>
      </c>
      <c r="H50" s="67"/>
      <c r="I50" s="69"/>
      <c r="J50" s="69"/>
      <c r="K50" s="72"/>
    </row>
    <row r="51" spans="1:11" ht="30" customHeight="1">
      <c r="A51" s="74"/>
      <c r="B51" s="82"/>
      <c r="C51" s="88"/>
      <c r="D51" s="40">
        <v>10</v>
      </c>
      <c r="E51" s="24">
        <v>42</v>
      </c>
      <c r="F51" s="24" t="s">
        <v>13</v>
      </c>
      <c r="G51" s="25">
        <f t="shared" si="4"/>
        <v>12600</v>
      </c>
      <c r="H51" s="67"/>
      <c r="I51" s="69"/>
      <c r="J51" s="69"/>
      <c r="K51" s="72"/>
    </row>
    <row r="52" spans="1:11" ht="30" customHeight="1">
      <c r="A52" s="74"/>
      <c r="B52" s="82"/>
      <c r="C52" s="88"/>
      <c r="D52" s="40">
        <v>11</v>
      </c>
      <c r="E52" s="24">
        <v>42</v>
      </c>
      <c r="F52" s="24" t="s">
        <v>13</v>
      </c>
      <c r="G52" s="25">
        <f t="shared" si="4"/>
        <v>12600</v>
      </c>
      <c r="H52" s="67"/>
      <c r="I52" s="69"/>
      <c r="J52" s="69"/>
      <c r="K52" s="72"/>
    </row>
    <row r="53" spans="1:11" ht="30" customHeight="1">
      <c r="A53" s="74"/>
      <c r="B53" s="82"/>
      <c r="C53" s="88"/>
      <c r="D53" s="40">
        <v>12</v>
      </c>
      <c r="E53" s="24">
        <v>41</v>
      </c>
      <c r="F53" s="24" t="s">
        <v>13</v>
      </c>
      <c r="G53" s="25">
        <f t="shared" si="4"/>
        <v>12300</v>
      </c>
      <c r="H53" s="67"/>
      <c r="I53" s="69"/>
      <c r="J53" s="69"/>
      <c r="K53" s="72"/>
    </row>
    <row r="54" spans="1:11" ht="19.149999999999999" customHeight="1">
      <c r="A54" s="74">
        <v>7</v>
      </c>
      <c r="B54" s="82"/>
      <c r="C54" s="82" t="s">
        <v>20</v>
      </c>
      <c r="D54" s="40">
        <v>7</v>
      </c>
      <c r="E54" s="24">
        <v>20</v>
      </c>
      <c r="F54" s="24" t="s">
        <v>13</v>
      </c>
      <c r="G54" s="25">
        <f t="shared" si="4"/>
        <v>6000</v>
      </c>
      <c r="H54" s="67">
        <f>SUM(G54:G59)</f>
        <v>35700</v>
      </c>
      <c r="I54" s="69"/>
      <c r="J54" s="69"/>
      <c r="K54" s="72">
        <v>20</v>
      </c>
    </row>
    <row r="55" spans="1:11" ht="30" customHeight="1">
      <c r="A55" s="74"/>
      <c r="B55" s="82"/>
      <c r="C55" s="82"/>
      <c r="D55" s="40">
        <v>8</v>
      </c>
      <c r="E55" s="24">
        <v>20</v>
      </c>
      <c r="F55" s="24" t="s">
        <v>13</v>
      </c>
      <c r="G55" s="25">
        <f t="shared" si="4"/>
        <v>6000</v>
      </c>
      <c r="H55" s="67"/>
      <c r="I55" s="69"/>
      <c r="J55" s="69"/>
      <c r="K55" s="72"/>
    </row>
    <row r="56" spans="1:11" ht="22.9" customHeight="1">
      <c r="A56" s="74"/>
      <c r="B56" s="82"/>
      <c r="C56" s="82"/>
      <c r="D56" s="40">
        <v>9</v>
      </c>
      <c r="E56" s="24">
        <v>20</v>
      </c>
      <c r="F56" s="24" t="s">
        <v>13</v>
      </c>
      <c r="G56" s="25">
        <f t="shared" si="4"/>
        <v>6000</v>
      </c>
      <c r="H56" s="67"/>
      <c r="I56" s="69"/>
      <c r="J56" s="69"/>
      <c r="K56" s="72"/>
    </row>
    <row r="57" spans="1:11" ht="24.75" customHeight="1">
      <c r="A57" s="74"/>
      <c r="B57" s="82"/>
      <c r="C57" s="82"/>
      <c r="D57" s="40">
        <v>10</v>
      </c>
      <c r="E57" s="24">
        <v>20</v>
      </c>
      <c r="F57" s="24" t="s">
        <v>13</v>
      </c>
      <c r="G57" s="25">
        <f t="shared" si="4"/>
        <v>6000</v>
      </c>
      <c r="H57" s="67"/>
      <c r="I57" s="69"/>
      <c r="J57" s="69"/>
      <c r="K57" s="72"/>
    </row>
    <row r="58" spans="1:11" ht="24" customHeight="1">
      <c r="A58" s="74"/>
      <c r="B58" s="82"/>
      <c r="C58" s="82"/>
      <c r="D58" s="40">
        <v>11</v>
      </c>
      <c r="E58" s="24">
        <v>20</v>
      </c>
      <c r="F58" s="24" t="s">
        <v>13</v>
      </c>
      <c r="G58" s="25">
        <f t="shared" si="4"/>
        <v>6000</v>
      </c>
      <c r="H58" s="67"/>
      <c r="I58" s="69"/>
      <c r="J58" s="69"/>
      <c r="K58" s="72"/>
    </row>
    <row r="59" spans="1:11" ht="25.15" customHeight="1">
      <c r="A59" s="74"/>
      <c r="B59" s="82"/>
      <c r="C59" s="82"/>
      <c r="D59" s="40">
        <v>12</v>
      </c>
      <c r="E59" s="24">
        <v>19</v>
      </c>
      <c r="F59" s="24" t="s">
        <v>13</v>
      </c>
      <c r="G59" s="25">
        <f t="shared" si="4"/>
        <v>5700</v>
      </c>
      <c r="H59" s="67"/>
      <c r="I59" s="69"/>
      <c r="J59" s="69"/>
      <c r="K59" s="72"/>
    </row>
    <row r="60" spans="1:11" ht="25.15" customHeight="1">
      <c r="A60" s="74">
        <v>8</v>
      </c>
      <c r="B60" s="82"/>
      <c r="C60" s="93" t="s">
        <v>21</v>
      </c>
      <c r="D60" s="40">
        <v>7</v>
      </c>
      <c r="E60" s="24">
        <v>16</v>
      </c>
      <c r="F60" s="24" t="s">
        <v>13</v>
      </c>
      <c r="G60" s="25">
        <f t="shared" si="4"/>
        <v>4800</v>
      </c>
      <c r="H60" s="75">
        <f>SUM(G60:G63)</f>
        <v>29400</v>
      </c>
      <c r="I60" s="69"/>
      <c r="J60" s="69"/>
    </row>
    <row r="61" spans="1:11" ht="25.15" customHeight="1">
      <c r="A61" s="74"/>
      <c r="B61" s="82"/>
      <c r="C61" s="94"/>
      <c r="D61" s="40">
        <v>8</v>
      </c>
      <c r="E61" s="24">
        <v>16</v>
      </c>
      <c r="F61" s="24" t="s">
        <v>13</v>
      </c>
      <c r="G61" s="25">
        <f t="shared" si="4"/>
        <v>4800</v>
      </c>
      <c r="H61" s="76"/>
      <c r="I61" s="69"/>
      <c r="J61" s="69"/>
    </row>
    <row r="62" spans="1:11" ht="25.9" customHeight="1">
      <c r="A62" s="74"/>
      <c r="B62" s="82"/>
      <c r="C62" s="94"/>
      <c r="D62" s="40">
        <v>9</v>
      </c>
      <c r="E62" s="24">
        <v>33</v>
      </c>
      <c r="F62" s="24" t="s">
        <v>13</v>
      </c>
      <c r="G62" s="25">
        <f t="shared" si="4"/>
        <v>9900</v>
      </c>
      <c r="H62" s="76"/>
      <c r="I62" s="69"/>
      <c r="J62" s="69"/>
    </row>
    <row r="63" spans="1:11" ht="25.15" customHeight="1">
      <c r="A63" s="74"/>
      <c r="B63" s="82"/>
      <c r="C63" s="94"/>
      <c r="D63" s="40">
        <v>10</v>
      </c>
      <c r="E63" s="24">
        <v>33</v>
      </c>
      <c r="F63" s="24" t="s">
        <v>13</v>
      </c>
      <c r="G63" s="25">
        <f t="shared" si="4"/>
        <v>9900</v>
      </c>
      <c r="H63" s="76"/>
      <c r="I63" s="69"/>
      <c r="J63" s="69"/>
    </row>
    <row r="64" spans="1:11" ht="24" customHeight="1">
      <c r="A64" s="74"/>
      <c r="B64" s="82"/>
      <c r="C64" s="94"/>
      <c r="D64" s="83" t="s">
        <v>22</v>
      </c>
      <c r="E64" s="41"/>
      <c r="F64" s="41"/>
      <c r="G64" s="41">
        <v>0</v>
      </c>
      <c r="H64" s="76"/>
      <c r="I64" s="69"/>
      <c r="J64" s="69"/>
    </row>
    <row r="65" spans="1:11" ht="21" customHeight="1">
      <c r="A65" s="74"/>
      <c r="B65" s="82"/>
      <c r="C65" s="95"/>
      <c r="D65" s="84"/>
      <c r="E65" s="41"/>
      <c r="F65" s="41"/>
      <c r="G65" s="41">
        <v>0</v>
      </c>
      <c r="H65" s="77"/>
      <c r="I65" s="69"/>
      <c r="J65" s="69"/>
      <c r="K65">
        <v>33</v>
      </c>
    </row>
    <row r="66" spans="1:11" ht="25.15" customHeight="1">
      <c r="A66" s="74">
        <v>9</v>
      </c>
      <c r="B66" s="82"/>
      <c r="C66" s="82" t="s">
        <v>23</v>
      </c>
      <c r="D66" s="40">
        <v>7</v>
      </c>
      <c r="E66" s="24">
        <v>10</v>
      </c>
      <c r="F66" s="24" t="s">
        <v>13</v>
      </c>
      <c r="G66" s="25">
        <f t="shared" si="4"/>
        <v>3000</v>
      </c>
      <c r="H66" s="67">
        <f>SUM(G66:G71)</f>
        <v>67200</v>
      </c>
      <c r="I66" s="69"/>
      <c r="J66" s="69"/>
    </row>
    <row r="67" spans="1:11" ht="25.15" customHeight="1">
      <c r="A67" s="74"/>
      <c r="B67" s="82"/>
      <c r="C67" s="82"/>
      <c r="D67" s="40">
        <v>8</v>
      </c>
      <c r="E67" s="24">
        <v>10</v>
      </c>
      <c r="F67" s="24" t="s">
        <v>13</v>
      </c>
      <c r="G67" s="25">
        <f t="shared" si="4"/>
        <v>3000</v>
      </c>
      <c r="H67" s="67"/>
      <c r="I67" s="69"/>
      <c r="J67" s="69"/>
    </row>
    <row r="68" spans="1:11" ht="24" customHeight="1">
      <c r="A68" s="74"/>
      <c r="B68" s="82"/>
      <c r="C68" s="82"/>
      <c r="D68" s="40">
        <v>9</v>
      </c>
      <c r="E68" s="24">
        <v>52</v>
      </c>
      <c r="F68" s="24" t="s">
        <v>13</v>
      </c>
      <c r="G68" s="25">
        <f t="shared" si="4"/>
        <v>15600</v>
      </c>
      <c r="H68" s="67"/>
      <c r="I68" s="69"/>
      <c r="J68" s="69"/>
    </row>
    <row r="69" spans="1:11" ht="25.15" customHeight="1">
      <c r="A69" s="74"/>
      <c r="B69" s="82"/>
      <c r="C69" s="82"/>
      <c r="D69" s="40">
        <v>10</v>
      </c>
      <c r="E69" s="24">
        <v>51</v>
      </c>
      <c r="F69" s="24" t="s">
        <v>13</v>
      </c>
      <c r="G69" s="25">
        <f t="shared" si="4"/>
        <v>15300</v>
      </c>
      <c r="H69" s="67"/>
      <c r="I69" s="69"/>
      <c r="J69" s="69"/>
    </row>
    <row r="70" spans="1:11" ht="22.9" customHeight="1">
      <c r="A70" s="74"/>
      <c r="B70" s="82"/>
      <c r="C70" s="82"/>
      <c r="D70" s="40">
        <v>11</v>
      </c>
      <c r="E70" s="24">
        <v>51</v>
      </c>
      <c r="F70" s="24" t="s">
        <v>13</v>
      </c>
      <c r="G70" s="25">
        <f t="shared" si="4"/>
        <v>15300</v>
      </c>
      <c r="H70" s="67"/>
      <c r="I70" s="69"/>
      <c r="J70" s="69"/>
    </row>
    <row r="71" spans="1:11" ht="30" customHeight="1">
      <c r="A71" s="74"/>
      <c r="B71" s="82"/>
      <c r="C71" s="82"/>
      <c r="D71" s="40">
        <v>12</v>
      </c>
      <c r="E71" s="24">
        <v>50</v>
      </c>
      <c r="F71" s="24" t="s">
        <v>13</v>
      </c>
      <c r="G71" s="25">
        <f t="shared" si="4"/>
        <v>15000</v>
      </c>
      <c r="H71" s="67"/>
      <c r="I71" s="69"/>
      <c r="J71" s="69"/>
      <c r="K71">
        <v>51</v>
      </c>
    </row>
    <row r="72" spans="1:11" ht="30" customHeight="1">
      <c r="A72" s="74">
        <v>10</v>
      </c>
      <c r="B72" s="82"/>
      <c r="C72" s="82" t="s">
        <v>24</v>
      </c>
      <c r="D72" s="40">
        <v>7</v>
      </c>
      <c r="E72" s="24">
        <v>19</v>
      </c>
      <c r="F72" s="24" t="s">
        <v>13</v>
      </c>
      <c r="G72" s="25">
        <f t="shared" si="4"/>
        <v>5700</v>
      </c>
      <c r="H72" s="67">
        <f>SUM(G72:G77)</f>
        <v>106200</v>
      </c>
      <c r="I72" s="69"/>
      <c r="J72" s="69"/>
    </row>
    <row r="73" spans="1:11" ht="30" customHeight="1">
      <c r="A73" s="74"/>
      <c r="B73" s="82"/>
      <c r="C73" s="82"/>
      <c r="D73" s="40">
        <v>8</v>
      </c>
      <c r="E73" s="24">
        <v>19</v>
      </c>
      <c r="F73" s="24" t="s">
        <v>13</v>
      </c>
      <c r="G73" s="25">
        <f t="shared" si="4"/>
        <v>5700</v>
      </c>
      <c r="H73" s="67"/>
      <c r="I73" s="69"/>
      <c r="J73" s="69"/>
    </row>
    <row r="74" spans="1:11" ht="30" customHeight="1">
      <c r="A74" s="74"/>
      <c r="B74" s="82"/>
      <c r="C74" s="82"/>
      <c r="D74" s="40">
        <v>9</v>
      </c>
      <c r="E74" s="24">
        <v>77</v>
      </c>
      <c r="F74" s="24" t="s">
        <v>13</v>
      </c>
      <c r="G74" s="25">
        <f t="shared" si="4"/>
        <v>23100</v>
      </c>
      <c r="H74" s="67"/>
      <c r="I74" s="69"/>
      <c r="J74" s="69"/>
    </row>
    <row r="75" spans="1:11" ht="30" customHeight="1">
      <c r="A75" s="74"/>
      <c r="B75" s="82"/>
      <c r="C75" s="82"/>
      <c r="D75" s="40">
        <v>10</v>
      </c>
      <c r="E75" s="24">
        <v>80</v>
      </c>
      <c r="F75" s="24" t="s">
        <v>13</v>
      </c>
      <c r="G75" s="25">
        <f t="shared" si="4"/>
        <v>24000</v>
      </c>
      <c r="H75" s="67"/>
      <c r="I75" s="69"/>
      <c r="J75" s="69"/>
    </row>
    <row r="76" spans="1:11" ht="30" customHeight="1">
      <c r="A76" s="74"/>
      <c r="B76" s="82"/>
      <c r="C76" s="82"/>
      <c r="D76" s="40">
        <v>11</v>
      </c>
      <c r="E76" s="24">
        <v>79</v>
      </c>
      <c r="F76" s="24" t="s">
        <v>13</v>
      </c>
      <c r="G76" s="25">
        <f t="shared" si="4"/>
        <v>23700</v>
      </c>
      <c r="H76" s="67"/>
      <c r="I76" s="69"/>
      <c r="J76" s="69"/>
    </row>
    <row r="77" spans="1:11" ht="30" customHeight="1">
      <c r="A77" s="74"/>
      <c r="B77" s="82"/>
      <c r="C77" s="82"/>
      <c r="D77" s="40">
        <v>12</v>
      </c>
      <c r="E77" s="24">
        <v>80</v>
      </c>
      <c r="F77" s="24" t="s">
        <v>13</v>
      </c>
      <c r="G77" s="25">
        <f t="shared" si="4"/>
        <v>24000</v>
      </c>
      <c r="H77" s="67"/>
      <c r="I77" s="69"/>
      <c r="J77" s="69"/>
      <c r="K77">
        <v>80</v>
      </c>
    </row>
    <row r="78" spans="1:11" ht="30" customHeight="1">
      <c r="A78" s="74">
        <v>11</v>
      </c>
      <c r="B78" s="82"/>
      <c r="C78" s="88" t="s">
        <v>25</v>
      </c>
      <c r="D78" s="40">
        <v>7</v>
      </c>
      <c r="E78" s="24">
        <v>13</v>
      </c>
      <c r="F78" s="24" t="s">
        <v>13</v>
      </c>
      <c r="G78" s="25">
        <f t="shared" si="4"/>
        <v>3900</v>
      </c>
      <c r="H78" s="67">
        <f>SUM(G78:G83)</f>
        <v>24600</v>
      </c>
      <c r="I78" s="69"/>
      <c r="J78" s="69"/>
    </row>
    <row r="79" spans="1:11" ht="30" customHeight="1">
      <c r="A79" s="74"/>
      <c r="B79" s="82"/>
      <c r="C79" s="88"/>
      <c r="D79" s="40">
        <v>8</v>
      </c>
      <c r="E79" s="24">
        <v>13</v>
      </c>
      <c r="F79" s="24" t="s">
        <v>13</v>
      </c>
      <c r="G79" s="25">
        <f t="shared" si="4"/>
        <v>3900</v>
      </c>
      <c r="H79" s="67"/>
      <c r="I79" s="69"/>
      <c r="J79" s="69"/>
    </row>
    <row r="80" spans="1:11" ht="30" customHeight="1">
      <c r="A80" s="74"/>
      <c r="B80" s="82"/>
      <c r="C80" s="88"/>
      <c r="D80" s="40">
        <v>9</v>
      </c>
      <c r="E80" s="24">
        <v>15</v>
      </c>
      <c r="F80" s="24" t="s">
        <v>13</v>
      </c>
      <c r="G80" s="25">
        <f t="shared" si="4"/>
        <v>4500</v>
      </c>
      <c r="H80" s="67"/>
      <c r="I80" s="69"/>
      <c r="J80" s="69"/>
    </row>
    <row r="81" spans="1:11" ht="30" customHeight="1">
      <c r="A81" s="74"/>
      <c r="B81" s="82"/>
      <c r="C81" s="88"/>
      <c r="D81" s="40">
        <v>10</v>
      </c>
      <c r="E81" s="24">
        <v>14</v>
      </c>
      <c r="F81" s="24" t="s">
        <v>13</v>
      </c>
      <c r="G81" s="25">
        <f t="shared" si="4"/>
        <v>4200</v>
      </c>
      <c r="H81" s="67"/>
      <c r="I81" s="69"/>
      <c r="J81" s="69"/>
    </row>
    <row r="82" spans="1:11" ht="30" customHeight="1">
      <c r="A82" s="74"/>
      <c r="B82" s="82"/>
      <c r="C82" s="88"/>
      <c r="D82" s="40">
        <v>11</v>
      </c>
      <c r="E82" s="24">
        <v>14</v>
      </c>
      <c r="F82" s="24" t="s">
        <v>13</v>
      </c>
      <c r="G82" s="25">
        <f t="shared" si="4"/>
        <v>4200</v>
      </c>
      <c r="H82" s="67"/>
      <c r="I82" s="69"/>
      <c r="J82" s="69"/>
    </row>
    <row r="83" spans="1:11" ht="30" customHeight="1">
      <c r="A83" s="74"/>
      <c r="B83" s="82"/>
      <c r="C83" s="88"/>
      <c r="D83" s="40">
        <v>12</v>
      </c>
      <c r="E83" s="24">
        <v>13</v>
      </c>
      <c r="F83" s="24" t="s">
        <v>13</v>
      </c>
      <c r="G83" s="25">
        <f t="shared" si="4"/>
        <v>3900</v>
      </c>
      <c r="H83" s="67"/>
      <c r="I83" s="69"/>
      <c r="J83" s="69"/>
      <c r="K83">
        <v>14</v>
      </c>
    </row>
    <row r="84" spans="1:11" ht="30" customHeight="1">
      <c r="A84" s="74">
        <v>12</v>
      </c>
      <c r="B84" s="82"/>
      <c r="C84" s="82" t="s">
        <v>26</v>
      </c>
      <c r="D84" s="40">
        <v>7</v>
      </c>
      <c r="E84" s="24">
        <v>26</v>
      </c>
      <c r="F84" s="24" t="s">
        <v>13</v>
      </c>
      <c r="G84" s="25">
        <f t="shared" si="4"/>
        <v>7800</v>
      </c>
      <c r="H84" s="67">
        <f>SUM(G84:G89)</f>
        <v>46500</v>
      </c>
      <c r="I84" s="69"/>
      <c r="J84" s="69"/>
    </row>
    <row r="85" spans="1:11" ht="30" customHeight="1">
      <c r="A85" s="74"/>
      <c r="B85" s="82"/>
      <c r="C85" s="82"/>
      <c r="D85" s="40">
        <v>8</v>
      </c>
      <c r="E85" s="24">
        <v>25</v>
      </c>
      <c r="F85" s="24" t="s">
        <v>13</v>
      </c>
      <c r="G85" s="25">
        <f t="shared" si="4"/>
        <v>7500</v>
      </c>
      <c r="H85" s="67"/>
      <c r="I85" s="69"/>
      <c r="J85" s="69"/>
    </row>
    <row r="86" spans="1:11" ht="30" customHeight="1">
      <c r="A86" s="74"/>
      <c r="B86" s="82"/>
      <c r="C86" s="82"/>
      <c r="D86" s="40">
        <v>9</v>
      </c>
      <c r="E86" s="24">
        <v>26</v>
      </c>
      <c r="F86" s="24" t="s">
        <v>13</v>
      </c>
      <c r="G86" s="25">
        <f t="shared" si="4"/>
        <v>7800</v>
      </c>
      <c r="H86" s="67"/>
      <c r="I86" s="69"/>
      <c r="J86" s="69"/>
    </row>
    <row r="87" spans="1:11" ht="30" customHeight="1">
      <c r="A87" s="74"/>
      <c r="B87" s="82"/>
      <c r="C87" s="82"/>
      <c r="D87" s="40">
        <v>10</v>
      </c>
      <c r="E87" s="24">
        <v>26</v>
      </c>
      <c r="F87" s="24" t="s">
        <v>13</v>
      </c>
      <c r="G87" s="25">
        <f t="shared" si="4"/>
        <v>7800</v>
      </c>
      <c r="H87" s="67"/>
      <c r="I87" s="69"/>
      <c r="J87" s="69"/>
    </row>
    <row r="88" spans="1:11" ht="30" customHeight="1">
      <c r="A88" s="74"/>
      <c r="B88" s="82"/>
      <c r="C88" s="82"/>
      <c r="D88" s="40">
        <v>11</v>
      </c>
      <c r="E88" s="24">
        <v>26</v>
      </c>
      <c r="F88" s="24" t="s">
        <v>13</v>
      </c>
      <c r="G88" s="25">
        <f t="shared" si="4"/>
        <v>7800</v>
      </c>
      <c r="H88" s="67"/>
      <c r="I88" s="69"/>
      <c r="J88" s="69"/>
    </row>
    <row r="89" spans="1:11" ht="30" customHeight="1">
      <c r="A89" s="74"/>
      <c r="B89" s="82"/>
      <c r="C89" s="82"/>
      <c r="D89" s="40">
        <v>12</v>
      </c>
      <c r="E89" s="24">
        <v>26</v>
      </c>
      <c r="F89" s="24" t="s">
        <v>13</v>
      </c>
      <c r="G89" s="25">
        <f t="shared" si="4"/>
        <v>7800</v>
      </c>
      <c r="H89" s="67"/>
      <c r="I89" s="69"/>
      <c r="J89" s="69"/>
      <c r="K89">
        <v>26</v>
      </c>
    </row>
    <row r="90" spans="1:11" ht="37.9" customHeight="1">
      <c r="A90" s="74">
        <v>13</v>
      </c>
      <c r="B90" s="82"/>
      <c r="C90" s="82" t="s">
        <v>27</v>
      </c>
      <c r="D90" s="40">
        <v>7</v>
      </c>
      <c r="E90" s="24">
        <v>90</v>
      </c>
      <c r="F90" s="24" t="s">
        <v>13</v>
      </c>
      <c r="G90" s="25">
        <f t="shared" si="4"/>
        <v>27000</v>
      </c>
      <c r="H90" s="67">
        <f>SUM(G90:G95)</f>
        <v>154800</v>
      </c>
      <c r="I90" s="69"/>
      <c r="J90" s="69"/>
    </row>
    <row r="91" spans="1:11" ht="37.9" customHeight="1">
      <c r="A91" s="74"/>
      <c r="B91" s="82"/>
      <c r="C91" s="82"/>
      <c r="D91" s="40">
        <v>8</v>
      </c>
      <c r="E91" s="24">
        <v>86</v>
      </c>
      <c r="F91" s="24" t="s">
        <v>13</v>
      </c>
      <c r="G91" s="25">
        <f t="shared" si="4"/>
        <v>25800</v>
      </c>
      <c r="H91" s="67"/>
      <c r="I91" s="69"/>
      <c r="J91" s="69"/>
    </row>
    <row r="92" spans="1:11" ht="40.9" customHeight="1">
      <c r="A92" s="74"/>
      <c r="B92" s="82"/>
      <c r="C92" s="82"/>
      <c r="D92" s="40">
        <v>9</v>
      </c>
      <c r="E92" s="24">
        <v>86</v>
      </c>
      <c r="F92" s="24" t="s">
        <v>13</v>
      </c>
      <c r="G92" s="25">
        <f t="shared" si="4"/>
        <v>25800</v>
      </c>
      <c r="H92" s="67"/>
      <c r="I92" s="69"/>
      <c r="J92" s="69"/>
    </row>
    <row r="93" spans="1:11" ht="36" customHeight="1">
      <c r="A93" s="74"/>
      <c r="B93" s="82"/>
      <c r="C93" s="82"/>
      <c r="D93" s="40">
        <v>10</v>
      </c>
      <c r="E93" s="24">
        <v>84</v>
      </c>
      <c r="F93" s="24" t="s">
        <v>13</v>
      </c>
      <c r="G93" s="25">
        <f t="shared" si="4"/>
        <v>25200</v>
      </c>
      <c r="H93" s="67"/>
      <c r="I93" s="69"/>
      <c r="J93" s="69"/>
    </row>
    <row r="94" spans="1:11" ht="34.9" customHeight="1">
      <c r="A94" s="74"/>
      <c r="B94" s="82"/>
      <c r="C94" s="82"/>
      <c r="D94" s="43">
        <v>11</v>
      </c>
      <c r="E94" s="24">
        <v>85</v>
      </c>
      <c r="F94" s="24" t="s">
        <v>13</v>
      </c>
      <c r="G94" s="25">
        <f t="shared" si="4"/>
        <v>25500</v>
      </c>
      <c r="H94" s="67"/>
      <c r="I94" s="69"/>
      <c r="J94" s="69"/>
    </row>
    <row r="95" spans="1:11" ht="33.75" customHeight="1">
      <c r="A95" s="74"/>
      <c r="B95" s="82"/>
      <c r="C95" s="82"/>
      <c r="D95" s="40">
        <v>12</v>
      </c>
      <c r="E95" s="24">
        <v>85</v>
      </c>
      <c r="F95" s="24" t="s">
        <v>13</v>
      </c>
      <c r="G95" s="25">
        <f t="shared" ref="G95:G130" si="5">E95*300</f>
        <v>25500</v>
      </c>
      <c r="H95" s="67"/>
      <c r="I95" s="69"/>
      <c r="J95" s="69"/>
      <c r="K95">
        <v>85</v>
      </c>
    </row>
    <row r="96" spans="1:11" ht="39" customHeight="1">
      <c r="A96" s="74">
        <v>14</v>
      </c>
      <c r="B96" s="82"/>
      <c r="C96" s="89" t="s">
        <v>28</v>
      </c>
      <c r="D96" s="33">
        <v>10</v>
      </c>
      <c r="E96" s="24">
        <v>6</v>
      </c>
      <c r="F96" s="24" t="s">
        <v>13</v>
      </c>
      <c r="G96" s="25">
        <f t="shared" si="5"/>
        <v>1800</v>
      </c>
      <c r="H96" s="78">
        <f>SUM(G96:G101)</f>
        <v>10800</v>
      </c>
      <c r="I96" s="69"/>
      <c r="J96" s="69"/>
    </row>
    <row r="97" spans="1:11" ht="34.9" customHeight="1">
      <c r="A97" s="74"/>
      <c r="B97" s="82"/>
      <c r="C97" s="90"/>
      <c r="D97" s="40">
        <v>11</v>
      </c>
      <c r="E97" s="24">
        <v>6</v>
      </c>
      <c r="F97" s="24" t="s">
        <v>13</v>
      </c>
      <c r="G97" s="25">
        <f t="shared" si="5"/>
        <v>1800</v>
      </c>
      <c r="H97" s="79"/>
      <c r="I97" s="69"/>
      <c r="J97" s="69"/>
    </row>
    <row r="98" spans="1:11" ht="30" customHeight="1">
      <c r="A98" s="74"/>
      <c r="B98" s="82"/>
      <c r="C98" s="90"/>
      <c r="D98" s="40">
        <v>12</v>
      </c>
      <c r="E98" s="24">
        <v>6</v>
      </c>
      <c r="F98" s="24" t="s">
        <v>13</v>
      </c>
      <c r="G98" s="25">
        <f t="shared" si="5"/>
        <v>1800</v>
      </c>
      <c r="H98" s="79"/>
      <c r="I98" s="69"/>
      <c r="J98" s="69"/>
    </row>
    <row r="99" spans="1:11" ht="30" customHeight="1">
      <c r="A99" s="74"/>
      <c r="B99" s="82"/>
      <c r="C99" s="90"/>
      <c r="D99" s="40">
        <v>1</v>
      </c>
      <c r="E99" s="24">
        <v>6</v>
      </c>
      <c r="F99" s="24" t="s">
        <v>13</v>
      </c>
      <c r="G99" s="25">
        <f t="shared" si="5"/>
        <v>1800</v>
      </c>
      <c r="H99" s="79"/>
      <c r="I99" s="69"/>
      <c r="J99" s="69"/>
    </row>
    <row r="100" spans="1:11" ht="30" customHeight="1">
      <c r="A100" s="74"/>
      <c r="B100" s="82"/>
      <c r="C100" s="90"/>
      <c r="D100" s="40">
        <v>2</v>
      </c>
      <c r="E100" s="24">
        <v>6</v>
      </c>
      <c r="F100" s="24" t="s">
        <v>13</v>
      </c>
      <c r="G100" s="25">
        <f t="shared" si="5"/>
        <v>1800</v>
      </c>
      <c r="H100" s="79"/>
      <c r="I100" s="69"/>
      <c r="J100" s="69"/>
    </row>
    <row r="101" spans="1:11" ht="30" customHeight="1">
      <c r="A101" s="74"/>
      <c r="B101" s="82"/>
      <c r="C101" s="91"/>
      <c r="D101" s="40">
        <v>3</v>
      </c>
      <c r="E101" s="40">
        <v>6</v>
      </c>
      <c r="F101" s="40" t="s">
        <v>13</v>
      </c>
      <c r="G101" s="40">
        <f t="shared" si="5"/>
        <v>1800</v>
      </c>
      <c r="H101" s="80"/>
      <c r="I101" s="69"/>
      <c r="J101" s="69"/>
      <c r="K101">
        <v>6</v>
      </c>
    </row>
    <row r="102" spans="1:11" ht="30" customHeight="1">
      <c r="A102" s="74">
        <v>15</v>
      </c>
      <c r="B102" s="82"/>
      <c r="C102" s="88" t="s">
        <v>29</v>
      </c>
      <c r="D102" s="33">
        <v>10</v>
      </c>
      <c r="E102" s="24">
        <v>57</v>
      </c>
      <c r="F102" s="24" t="s">
        <v>13</v>
      </c>
      <c r="G102" s="25">
        <f t="shared" si="5"/>
        <v>17100</v>
      </c>
      <c r="H102" s="73">
        <f>SUM(G102:G104)</f>
        <v>53100</v>
      </c>
      <c r="I102" s="69"/>
      <c r="J102" s="69"/>
    </row>
    <row r="103" spans="1:11" ht="30" customHeight="1">
      <c r="A103" s="74"/>
      <c r="B103" s="82"/>
      <c r="C103" s="88"/>
      <c r="D103" s="40">
        <v>11</v>
      </c>
      <c r="E103" s="24">
        <v>58</v>
      </c>
      <c r="F103" s="24" t="s">
        <v>13</v>
      </c>
      <c r="G103" s="25">
        <f t="shared" si="5"/>
        <v>17400</v>
      </c>
      <c r="H103" s="73"/>
      <c r="I103" s="69"/>
      <c r="J103" s="69"/>
    </row>
    <row r="104" spans="1:11" ht="30" customHeight="1">
      <c r="A104" s="74"/>
      <c r="B104" s="82"/>
      <c r="C104" s="88"/>
      <c r="D104" s="40">
        <v>12</v>
      </c>
      <c r="E104" s="24">
        <v>62</v>
      </c>
      <c r="F104" s="24" t="s">
        <v>13</v>
      </c>
      <c r="G104" s="25">
        <f t="shared" si="5"/>
        <v>18600</v>
      </c>
      <c r="H104" s="73"/>
      <c r="I104" s="69"/>
      <c r="J104" s="69"/>
    </row>
    <row r="105" spans="1:11" ht="30" customHeight="1">
      <c r="A105" s="74"/>
      <c r="B105" s="82"/>
      <c r="C105" s="88"/>
      <c r="D105" s="85" t="s">
        <v>22</v>
      </c>
      <c r="E105" s="44"/>
      <c r="F105" s="44"/>
      <c r="G105" s="44">
        <v>0</v>
      </c>
      <c r="H105" s="73"/>
      <c r="I105" s="69"/>
      <c r="J105" s="69"/>
    </row>
    <row r="106" spans="1:11" ht="30" customHeight="1">
      <c r="A106" s="74"/>
      <c r="B106" s="82"/>
      <c r="C106" s="88"/>
      <c r="D106" s="86"/>
      <c r="E106" s="44"/>
      <c r="F106" s="44"/>
      <c r="G106" s="44">
        <v>0</v>
      </c>
      <c r="H106" s="73"/>
      <c r="I106" s="69"/>
      <c r="J106" s="69"/>
    </row>
    <row r="107" spans="1:11" ht="30" customHeight="1">
      <c r="A107" s="74"/>
      <c r="B107" s="82"/>
      <c r="C107" s="88"/>
      <c r="D107" s="87"/>
      <c r="E107" s="44"/>
      <c r="F107" s="44"/>
      <c r="G107" s="44">
        <v>0</v>
      </c>
      <c r="H107" s="73"/>
      <c r="I107" s="69"/>
      <c r="J107" s="69"/>
      <c r="K107">
        <v>58</v>
      </c>
    </row>
    <row r="108" spans="1:11" ht="30" customHeight="1">
      <c r="A108" s="74">
        <v>16</v>
      </c>
      <c r="B108" s="82"/>
      <c r="C108" s="82" t="s">
        <v>30</v>
      </c>
      <c r="D108" s="40">
        <v>10</v>
      </c>
      <c r="E108" s="24">
        <v>57</v>
      </c>
      <c r="F108" s="24" t="s">
        <v>13</v>
      </c>
      <c r="G108" s="25">
        <f t="shared" si="5"/>
        <v>17100</v>
      </c>
      <c r="H108" s="73">
        <f>SUM(G108:G113)</f>
        <v>101100</v>
      </c>
      <c r="I108" s="69"/>
      <c r="J108" s="69"/>
    </row>
    <row r="109" spans="1:11" ht="30" customHeight="1">
      <c r="A109" s="74"/>
      <c r="B109" s="82"/>
      <c r="C109" s="82"/>
      <c r="D109" s="40">
        <v>11</v>
      </c>
      <c r="E109" s="24">
        <v>57</v>
      </c>
      <c r="F109" s="24" t="s">
        <v>13</v>
      </c>
      <c r="G109" s="25">
        <f t="shared" si="5"/>
        <v>17100</v>
      </c>
      <c r="H109" s="73"/>
      <c r="I109" s="69"/>
      <c r="J109" s="69"/>
    </row>
    <row r="110" spans="1:11" ht="30" customHeight="1">
      <c r="A110" s="74"/>
      <c r="B110" s="82"/>
      <c r="C110" s="82"/>
      <c r="D110" s="40">
        <v>12</v>
      </c>
      <c r="E110" s="24">
        <v>56</v>
      </c>
      <c r="F110" s="24" t="s">
        <v>13</v>
      </c>
      <c r="G110" s="25">
        <f t="shared" si="5"/>
        <v>16800</v>
      </c>
      <c r="H110" s="73"/>
      <c r="I110" s="69"/>
      <c r="J110" s="69"/>
    </row>
    <row r="111" spans="1:11" ht="30" customHeight="1">
      <c r="A111" s="74"/>
      <c r="B111" s="82"/>
      <c r="C111" s="82"/>
      <c r="D111" s="40">
        <v>1</v>
      </c>
      <c r="E111" s="24">
        <v>56</v>
      </c>
      <c r="F111" s="24" t="s">
        <v>13</v>
      </c>
      <c r="G111" s="25">
        <f t="shared" si="5"/>
        <v>16800</v>
      </c>
      <c r="H111" s="73"/>
      <c r="I111" s="69"/>
      <c r="J111" s="69"/>
    </row>
    <row r="112" spans="1:11" ht="30" customHeight="1">
      <c r="A112" s="74"/>
      <c r="B112" s="82"/>
      <c r="C112" s="82"/>
      <c r="D112" s="40">
        <v>2</v>
      </c>
      <c r="E112" s="40">
        <v>56</v>
      </c>
      <c r="F112" s="40" t="s">
        <v>13</v>
      </c>
      <c r="G112" s="40">
        <f t="shared" si="5"/>
        <v>16800</v>
      </c>
      <c r="H112" s="73"/>
      <c r="I112" s="69"/>
      <c r="J112" s="69"/>
    </row>
    <row r="113" spans="1:11" ht="30" customHeight="1">
      <c r="A113" s="74"/>
      <c r="B113" s="82"/>
      <c r="C113" s="82"/>
      <c r="D113" s="40">
        <v>3</v>
      </c>
      <c r="E113" s="24">
        <v>55</v>
      </c>
      <c r="F113" s="24" t="s">
        <v>13</v>
      </c>
      <c r="G113" s="25">
        <f t="shared" si="5"/>
        <v>16500</v>
      </c>
      <c r="H113" s="73"/>
      <c r="I113" s="69"/>
      <c r="J113" s="69"/>
      <c r="K113">
        <v>57</v>
      </c>
    </row>
    <row r="114" spans="1:11" ht="30" customHeight="1">
      <c r="A114" s="74">
        <v>17</v>
      </c>
      <c r="B114" s="82"/>
      <c r="C114" s="82" t="s">
        <v>31</v>
      </c>
      <c r="D114" s="40">
        <v>11</v>
      </c>
      <c r="E114" s="24">
        <v>24</v>
      </c>
      <c r="F114" s="24" t="s">
        <v>13</v>
      </c>
      <c r="G114" s="25">
        <f t="shared" si="5"/>
        <v>7200</v>
      </c>
      <c r="H114" s="73">
        <f>SUM(G114:G119)</f>
        <v>44700</v>
      </c>
      <c r="I114" s="69"/>
      <c r="J114" s="69"/>
    </row>
    <row r="115" spans="1:11" ht="30" customHeight="1">
      <c r="A115" s="74"/>
      <c r="B115" s="82"/>
      <c r="C115" s="82"/>
      <c r="D115" s="40">
        <v>12</v>
      </c>
      <c r="E115" s="24">
        <v>25</v>
      </c>
      <c r="F115" s="24" t="s">
        <v>13</v>
      </c>
      <c r="G115" s="25">
        <f t="shared" si="5"/>
        <v>7500</v>
      </c>
      <c r="H115" s="73"/>
      <c r="I115" s="69"/>
      <c r="J115" s="69"/>
    </row>
    <row r="116" spans="1:11" ht="30" customHeight="1">
      <c r="A116" s="74"/>
      <c r="B116" s="82"/>
      <c r="C116" s="82"/>
      <c r="D116" s="40">
        <v>1</v>
      </c>
      <c r="E116" s="24">
        <v>25</v>
      </c>
      <c r="F116" s="24" t="s">
        <v>13</v>
      </c>
      <c r="G116" s="25">
        <f t="shared" si="5"/>
        <v>7500</v>
      </c>
      <c r="H116" s="73"/>
      <c r="I116" s="69"/>
      <c r="J116" s="69"/>
    </row>
    <row r="117" spans="1:11" ht="30" customHeight="1">
      <c r="A117" s="74"/>
      <c r="B117" s="82"/>
      <c r="C117" s="82"/>
      <c r="D117" s="40">
        <v>2</v>
      </c>
      <c r="E117" s="24">
        <v>25</v>
      </c>
      <c r="F117" s="24" t="s">
        <v>13</v>
      </c>
      <c r="G117" s="25">
        <f t="shared" si="5"/>
        <v>7500</v>
      </c>
      <c r="H117" s="73"/>
      <c r="I117" s="69"/>
      <c r="J117" s="69"/>
    </row>
    <row r="118" spans="1:11" ht="30" customHeight="1">
      <c r="A118" s="74"/>
      <c r="B118" s="82"/>
      <c r="C118" s="82"/>
      <c r="D118" s="40">
        <v>3</v>
      </c>
      <c r="E118" s="24">
        <v>25</v>
      </c>
      <c r="F118" s="24" t="s">
        <v>13</v>
      </c>
      <c r="G118" s="25">
        <f t="shared" si="5"/>
        <v>7500</v>
      </c>
      <c r="H118" s="73"/>
      <c r="I118" s="69"/>
      <c r="J118" s="69"/>
    </row>
    <row r="119" spans="1:11" ht="30" customHeight="1">
      <c r="A119" s="74"/>
      <c r="B119" s="82"/>
      <c r="C119" s="82"/>
      <c r="D119" s="40">
        <v>4</v>
      </c>
      <c r="E119" s="24">
        <v>25</v>
      </c>
      <c r="F119" s="24" t="s">
        <v>13</v>
      </c>
      <c r="G119" s="25">
        <f t="shared" si="5"/>
        <v>7500</v>
      </c>
      <c r="H119" s="73"/>
      <c r="I119" s="69"/>
      <c r="J119" s="69"/>
      <c r="K119">
        <v>24</v>
      </c>
    </row>
    <row r="120" spans="1:11" ht="37.5" customHeight="1">
      <c r="A120" s="74">
        <v>18</v>
      </c>
      <c r="B120" s="82"/>
      <c r="C120" s="82" t="s">
        <v>32</v>
      </c>
      <c r="D120" s="40">
        <v>11</v>
      </c>
      <c r="E120" s="24">
        <v>20</v>
      </c>
      <c r="F120" s="24" t="s">
        <v>13</v>
      </c>
      <c r="G120" s="25">
        <f t="shared" si="5"/>
        <v>6000</v>
      </c>
      <c r="H120" s="73">
        <f>SUM(G120:G125)</f>
        <v>35400</v>
      </c>
      <c r="I120" s="69"/>
      <c r="J120" s="69"/>
    </row>
    <row r="121" spans="1:11" ht="30" customHeight="1">
      <c r="A121" s="74"/>
      <c r="B121" s="82"/>
      <c r="C121" s="82"/>
      <c r="D121" s="40">
        <v>12</v>
      </c>
      <c r="E121" s="24">
        <v>20</v>
      </c>
      <c r="F121" s="24" t="s">
        <v>13</v>
      </c>
      <c r="G121" s="25">
        <f t="shared" si="5"/>
        <v>6000</v>
      </c>
      <c r="H121" s="73"/>
      <c r="I121" s="69"/>
      <c r="J121" s="69"/>
    </row>
    <row r="122" spans="1:11" ht="30" customHeight="1">
      <c r="A122" s="74"/>
      <c r="B122" s="82"/>
      <c r="C122" s="82"/>
      <c r="D122" s="40">
        <v>1</v>
      </c>
      <c r="E122" s="24">
        <v>20</v>
      </c>
      <c r="F122" s="24" t="s">
        <v>13</v>
      </c>
      <c r="G122" s="25">
        <f t="shared" si="5"/>
        <v>6000</v>
      </c>
      <c r="H122" s="73"/>
      <c r="I122" s="69"/>
      <c r="J122" s="69"/>
    </row>
    <row r="123" spans="1:11" ht="30" customHeight="1">
      <c r="A123" s="74"/>
      <c r="B123" s="82"/>
      <c r="C123" s="82"/>
      <c r="D123" s="40">
        <v>2</v>
      </c>
      <c r="E123" s="24">
        <v>20</v>
      </c>
      <c r="F123" s="24" t="s">
        <v>13</v>
      </c>
      <c r="G123" s="25">
        <f t="shared" si="5"/>
        <v>6000</v>
      </c>
      <c r="H123" s="73"/>
      <c r="I123" s="69"/>
      <c r="J123" s="69"/>
    </row>
    <row r="124" spans="1:11" ht="30" customHeight="1">
      <c r="A124" s="74"/>
      <c r="B124" s="82"/>
      <c r="C124" s="82"/>
      <c r="D124" s="40">
        <v>3</v>
      </c>
      <c r="E124" s="24">
        <v>18</v>
      </c>
      <c r="F124" s="24" t="s">
        <v>13</v>
      </c>
      <c r="G124" s="25">
        <f t="shared" si="5"/>
        <v>5400</v>
      </c>
      <c r="H124" s="73"/>
      <c r="I124" s="69"/>
      <c r="J124" s="69"/>
    </row>
    <row r="125" spans="1:11" ht="30" customHeight="1">
      <c r="A125" s="74"/>
      <c r="B125" s="82"/>
      <c r="C125" s="82"/>
      <c r="D125" s="40">
        <v>4</v>
      </c>
      <c r="E125" s="24">
        <v>20</v>
      </c>
      <c r="F125" s="24" t="s">
        <v>13</v>
      </c>
      <c r="G125" s="25">
        <f t="shared" si="5"/>
        <v>6000</v>
      </c>
      <c r="H125" s="73"/>
      <c r="I125" s="70"/>
      <c r="J125" s="69"/>
      <c r="K125">
        <v>20</v>
      </c>
    </row>
    <row r="126" spans="1:11" ht="30" customHeight="1">
      <c r="A126" s="68">
        <v>0</v>
      </c>
      <c r="B126" s="82" t="s">
        <v>33</v>
      </c>
      <c r="C126" s="82" t="s">
        <v>29</v>
      </c>
      <c r="D126" s="40" t="s">
        <v>34</v>
      </c>
      <c r="E126" s="24">
        <v>62</v>
      </c>
      <c r="F126" s="24" t="s">
        <v>13</v>
      </c>
      <c r="G126" s="25">
        <f t="shared" si="5"/>
        <v>18600</v>
      </c>
      <c r="H126" s="73">
        <f>SUM(G126:G128)</f>
        <v>55500</v>
      </c>
      <c r="I126" s="74">
        <f>H126+H129</f>
        <v>75300</v>
      </c>
      <c r="J126" s="69"/>
    </row>
    <row r="127" spans="1:11" ht="30" customHeight="1">
      <c r="A127" s="69"/>
      <c r="B127" s="82"/>
      <c r="C127" s="82"/>
      <c r="D127" s="40" t="s">
        <v>35</v>
      </c>
      <c r="E127" s="24">
        <v>62</v>
      </c>
      <c r="F127" s="24" t="s">
        <v>13</v>
      </c>
      <c r="G127" s="25">
        <f t="shared" si="5"/>
        <v>18600</v>
      </c>
      <c r="H127" s="73"/>
      <c r="I127" s="74"/>
      <c r="J127" s="69"/>
    </row>
    <row r="128" spans="1:11" ht="30" customHeight="1">
      <c r="A128" s="70"/>
      <c r="B128" s="82"/>
      <c r="C128" s="82"/>
      <c r="D128" s="40" t="s">
        <v>36</v>
      </c>
      <c r="E128" s="24">
        <v>61</v>
      </c>
      <c r="F128" s="24" t="s">
        <v>13</v>
      </c>
      <c r="G128" s="25">
        <f t="shared" si="5"/>
        <v>18300</v>
      </c>
      <c r="H128" s="73"/>
      <c r="I128" s="74"/>
      <c r="J128" s="69"/>
    </row>
    <row r="129" spans="1:12" ht="30" customHeight="1">
      <c r="A129" s="68">
        <v>0</v>
      </c>
      <c r="B129" s="82"/>
      <c r="C129" s="82" t="s">
        <v>21</v>
      </c>
      <c r="D129" s="40" t="s">
        <v>37</v>
      </c>
      <c r="E129" s="24">
        <v>33</v>
      </c>
      <c r="F129" s="24" t="s">
        <v>13</v>
      </c>
      <c r="G129" s="25">
        <f t="shared" si="5"/>
        <v>9900</v>
      </c>
      <c r="H129" s="73">
        <f>SUM(G129:G130)</f>
        <v>19800</v>
      </c>
      <c r="I129" s="74"/>
      <c r="J129" s="69"/>
    </row>
    <row r="130" spans="1:12" ht="30" customHeight="1">
      <c r="A130" s="70"/>
      <c r="B130" s="82"/>
      <c r="C130" s="82"/>
      <c r="D130" s="40" t="s">
        <v>38</v>
      </c>
      <c r="E130" s="24">
        <v>33</v>
      </c>
      <c r="F130" s="24" t="s">
        <v>13</v>
      </c>
      <c r="G130" s="25">
        <f t="shared" si="5"/>
        <v>9900</v>
      </c>
      <c r="H130" s="73"/>
      <c r="I130" s="74"/>
      <c r="J130" s="69"/>
    </row>
    <row r="131" spans="1:12" ht="30" customHeight="1">
      <c r="A131" s="74">
        <v>19</v>
      </c>
      <c r="B131" s="96" t="s">
        <v>39</v>
      </c>
      <c r="C131" s="82" t="s">
        <v>40</v>
      </c>
      <c r="D131" s="33">
        <v>7</v>
      </c>
      <c r="E131" s="33">
        <v>5</v>
      </c>
      <c r="F131" s="24" t="s">
        <v>13</v>
      </c>
      <c r="G131" s="25">
        <f t="shared" ref="G131:G151" si="6">E131*300</f>
        <v>1500</v>
      </c>
      <c r="H131" s="73">
        <f>SUM(G131:G136)</f>
        <v>9000</v>
      </c>
      <c r="I131" s="74">
        <f>SUM(H131:H184)</f>
        <v>116100</v>
      </c>
      <c r="J131" s="69"/>
    </row>
    <row r="132" spans="1:12" ht="30" customHeight="1">
      <c r="A132" s="74"/>
      <c r="B132" s="96"/>
      <c r="C132" s="82"/>
      <c r="D132" s="33">
        <v>8</v>
      </c>
      <c r="E132" s="33">
        <v>5</v>
      </c>
      <c r="F132" s="24" t="s">
        <v>13</v>
      </c>
      <c r="G132" s="25">
        <f t="shared" si="6"/>
        <v>1500</v>
      </c>
      <c r="H132" s="73"/>
      <c r="I132" s="74"/>
      <c r="J132" s="69"/>
    </row>
    <row r="133" spans="1:12" ht="30" customHeight="1">
      <c r="A133" s="74"/>
      <c r="B133" s="96"/>
      <c r="C133" s="82"/>
      <c r="D133" s="33">
        <v>9</v>
      </c>
      <c r="E133" s="33">
        <v>5</v>
      </c>
      <c r="F133" s="24" t="s">
        <v>13</v>
      </c>
      <c r="G133" s="25">
        <f t="shared" si="6"/>
        <v>1500</v>
      </c>
      <c r="H133" s="73"/>
      <c r="I133" s="74"/>
      <c r="J133" s="69"/>
    </row>
    <row r="134" spans="1:12" ht="30" customHeight="1">
      <c r="A134" s="74"/>
      <c r="B134" s="96"/>
      <c r="C134" s="82"/>
      <c r="D134" s="33">
        <v>10</v>
      </c>
      <c r="E134" s="33">
        <v>5</v>
      </c>
      <c r="F134" s="24" t="s">
        <v>13</v>
      </c>
      <c r="G134" s="25">
        <f t="shared" si="6"/>
        <v>1500</v>
      </c>
      <c r="H134" s="73"/>
      <c r="I134" s="74"/>
      <c r="J134" s="69"/>
    </row>
    <row r="135" spans="1:12" ht="30" customHeight="1">
      <c r="A135" s="74"/>
      <c r="B135" s="96"/>
      <c r="C135" s="82"/>
      <c r="D135" s="33">
        <v>11</v>
      </c>
      <c r="E135" s="33">
        <v>5</v>
      </c>
      <c r="F135" s="24" t="s">
        <v>13</v>
      </c>
      <c r="G135" s="25">
        <f t="shared" si="6"/>
        <v>1500</v>
      </c>
      <c r="H135" s="73"/>
      <c r="I135" s="74"/>
      <c r="J135" s="69"/>
    </row>
    <row r="136" spans="1:12" ht="30" customHeight="1">
      <c r="A136" s="74"/>
      <c r="B136" s="96"/>
      <c r="C136" s="82"/>
      <c r="D136" s="33">
        <v>12</v>
      </c>
      <c r="E136" s="33">
        <v>5</v>
      </c>
      <c r="F136" s="24" t="s">
        <v>13</v>
      </c>
      <c r="G136" s="25">
        <f t="shared" si="6"/>
        <v>1500</v>
      </c>
      <c r="H136" s="73"/>
      <c r="I136" s="74"/>
      <c r="J136" s="69"/>
      <c r="K136">
        <v>5</v>
      </c>
      <c r="L136">
        <v>5</v>
      </c>
    </row>
    <row r="137" spans="1:12" ht="40.15" customHeight="1">
      <c r="A137" s="74">
        <v>20</v>
      </c>
      <c r="B137" s="96"/>
      <c r="C137" s="82" t="s">
        <v>41</v>
      </c>
      <c r="D137" s="33">
        <v>7</v>
      </c>
      <c r="E137" s="33">
        <v>14</v>
      </c>
      <c r="F137" s="24" t="s">
        <v>13</v>
      </c>
      <c r="G137" s="25">
        <f t="shared" si="6"/>
        <v>4200</v>
      </c>
      <c r="H137" s="73">
        <f>SUM(G137:G142)</f>
        <v>21900</v>
      </c>
      <c r="I137" s="74"/>
      <c r="J137" s="69"/>
    </row>
    <row r="138" spans="1:12" ht="37.9" customHeight="1">
      <c r="A138" s="74"/>
      <c r="B138" s="96"/>
      <c r="C138" s="82"/>
      <c r="D138" s="33">
        <v>8</v>
      </c>
      <c r="E138" s="33">
        <v>11</v>
      </c>
      <c r="F138" s="24" t="s">
        <v>13</v>
      </c>
      <c r="G138" s="25">
        <f t="shared" si="6"/>
        <v>3300</v>
      </c>
      <c r="H138" s="73"/>
      <c r="I138" s="74"/>
      <c r="J138" s="69"/>
    </row>
    <row r="139" spans="1:12" ht="40.9" customHeight="1">
      <c r="A139" s="74"/>
      <c r="B139" s="96"/>
      <c r="C139" s="82"/>
      <c r="D139" s="33">
        <v>9</v>
      </c>
      <c r="E139" s="33">
        <v>13</v>
      </c>
      <c r="F139" s="24" t="s">
        <v>13</v>
      </c>
      <c r="G139" s="25">
        <f t="shared" si="6"/>
        <v>3900</v>
      </c>
      <c r="H139" s="73"/>
      <c r="I139" s="74"/>
      <c r="J139" s="69"/>
    </row>
    <row r="140" spans="1:12" ht="36" customHeight="1">
      <c r="A140" s="74"/>
      <c r="B140" s="96"/>
      <c r="C140" s="82"/>
      <c r="D140" s="33">
        <v>10</v>
      </c>
      <c r="E140" s="33">
        <v>12</v>
      </c>
      <c r="F140" s="24" t="s">
        <v>13</v>
      </c>
      <c r="G140" s="25">
        <f t="shared" si="6"/>
        <v>3600</v>
      </c>
      <c r="H140" s="73"/>
      <c r="I140" s="74"/>
      <c r="J140" s="69"/>
    </row>
    <row r="141" spans="1:12" ht="34.9" customHeight="1">
      <c r="A141" s="74"/>
      <c r="B141" s="96"/>
      <c r="C141" s="82"/>
      <c r="D141" s="33">
        <v>11</v>
      </c>
      <c r="E141" s="33">
        <v>11</v>
      </c>
      <c r="F141" s="24" t="s">
        <v>13</v>
      </c>
      <c r="G141" s="25">
        <f t="shared" si="6"/>
        <v>3300</v>
      </c>
      <c r="H141" s="73"/>
      <c r="I141" s="74"/>
      <c r="J141" s="69"/>
    </row>
    <row r="142" spans="1:12" ht="42" customHeight="1">
      <c r="A142" s="74"/>
      <c r="B142" s="96"/>
      <c r="C142" s="82"/>
      <c r="D142" s="33">
        <v>12</v>
      </c>
      <c r="E142" s="33">
        <v>12</v>
      </c>
      <c r="F142" s="24" t="s">
        <v>13</v>
      </c>
      <c r="G142" s="25">
        <f t="shared" si="6"/>
        <v>3600</v>
      </c>
      <c r="H142" s="73"/>
      <c r="I142" s="74"/>
      <c r="J142" s="69"/>
      <c r="K142">
        <v>12</v>
      </c>
      <c r="L142">
        <v>14</v>
      </c>
    </row>
    <row r="143" spans="1:12" ht="36" customHeight="1">
      <c r="A143" s="74">
        <v>21</v>
      </c>
      <c r="B143" s="96"/>
      <c r="C143" s="82" t="s">
        <v>42</v>
      </c>
      <c r="D143" s="33">
        <v>7</v>
      </c>
      <c r="E143" s="33">
        <v>3</v>
      </c>
      <c r="F143" s="24" t="s">
        <v>13</v>
      </c>
      <c r="G143" s="25">
        <f t="shared" si="6"/>
        <v>900</v>
      </c>
      <c r="H143" s="73">
        <f>SUM(G143:G148)</f>
        <v>900</v>
      </c>
      <c r="I143" s="74"/>
      <c r="J143" s="69"/>
    </row>
    <row r="144" spans="1:12" ht="30" customHeight="1">
      <c r="A144" s="74"/>
      <c r="B144" s="96"/>
      <c r="C144" s="82"/>
      <c r="D144" s="33"/>
      <c r="E144" s="33"/>
      <c r="F144" s="24" t="s">
        <v>13</v>
      </c>
      <c r="G144" s="25">
        <f t="shared" si="6"/>
        <v>0</v>
      </c>
      <c r="H144" s="73"/>
      <c r="I144" s="74"/>
      <c r="J144" s="69"/>
    </row>
    <row r="145" spans="1:12" ht="30" customHeight="1">
      <c r="A145" s="74"/>
      <c r="B145" s="96"/>
      <c r="C145" s="82"/>
      <c r="D145" s="33"/>
      <c r="E145" s="33"/>
      <c r="F145" s="24" t="s">
        <v>13</v>
      </c>
      <c r="G145" s="25">
        <f t="shared" si="6"/>
        <v>0</v>
      </c>
      <c r="H145" s="73"/>
      <c r="I145" s="74"/>
      <c r="J145" s="69"/>
    </row>
    <row r="146" spans="1:12" ht="30" customHeight="1">
      <c r="A146" s="74"/>
      <c r="B146" s="96"/>
      <c r="C146" s="82"/>
      <c r="D146" s="33"/>
      <c r="E146" s="33"/>
      <c r="F146" s="24" t="s">
        <v>13</v>
      </c>
      <c r="G146" s="25">
        <f t="shared" si="6"/>
        <v>0</v>
      </c>
      <c r="H146" s="73"/>
      <c r="I146" s="74"/>
      <c r="J146" s="69"/>
    </row>
    <row r="147" spans="1:12" ht="30" customHeight="1">
      <c r="A147" s="74"/>
      <c r="B147" s="96"/>
      <c r="C147" s="82"/>
      <c r="D147" s="33"/>
      <c r="E147" s="33"/>
      <c r="F147" s="24" t="s">
        <v>13</v>
      </c>
      <c r="G147" s="25">
        <f t="shared" si="6"/>
        <v>0</v>
      </c>
      <c r="H147" s="73"/>
      <c r="I147" s="74"/>
      <c r="J147" s="69"/>
    </row>
    <row r="148" spans="1:12" ht="30" customHeight="1">
      <c r="A148" s="74"/>
      <c r="B148" s="96"/>
      <c r="C148" s="82"/>
      <c r="D148" s="33"/>
      <c r="E148" s="33"/>
      <c r="F148" s="24" t="s">
        <v>13</v>
      </c>
      <c r="G148" s="25">
        <f t="shared" si="6"/>
        <v>0</v>
      </c>
      <c r="H148" s="73"/>
      <c r="I148" s="74"/>
      <c r="J148" s="69"/>
      <c r="K148">
        <v>3</v>
      </c>
      <c r="L148">
        <v>3</v>
      </c>
    </row>
    <row r="149" spans="1:12" ht="27" customHeight="1">
      <c r="A149" s="74">
        <v>22</v>
      </c>
      <c r="B149" s="96"/>
      <c r="C149" s="82" t="s">
        <v>43</v>
      </c>
      <c r="D149" s="33">
        <v>7</v>
      </c>
      <c r="E149" s="33">
        <v>3</v>
      </c>
      <c r="F149" s="24" t="s">
        <v>13</v>
      </c>
      <c r="G149" s="25">
        <f t="shared" si="6"/>
        <v>900</v>
      </c>
      <c r="H149" s="73">
        <f>SUM(G149:G154)</f>
        <v>5400</v>
      </c>
      <c r="I149" s="74"/>
      <c r="J149" s="69"/>
    </row>
    <row r="150" spans="1:12" ht="27" customHeight="1">
      <c r="A150" s="74"/>
      <c r="B150" s="96"/>
      <c r="C150" s="82"/>
      <c r="D150" s="33">
        <v>8</v>
      </c>
      <c r="E150" s="33">
        <v>3</v>
      </c>
      <c r="F150" s="24" t="s">
        <v>13</v>
      </c>
      <c r="G150" s="25">
        <f t="shared" si="6"/>
        <v>900</v>
      </c>
      <c r="H150" s="73"/>
      <c r="I150" s="74"/>
      <c r="J150" s="69"/>
    </row>
    <row r="151" spans="1:12" ht="27" customHeight="1">
      <c r="A151" s="74"/>
      <c r="B151" s="96"/>
      <c r="C151" s="82"/>
      <c r="D151" s="33">
        <v>9</v>
      </c>
      <c r="E151" s="33">
        <v>3</v>
      </c>
      <c r="F151" s="24" t="s">
        <v>13</v>
      </c>
      <c r="G151" s="25">
        <f t="shared" si="6"/>
        <v>900</v>
      </c>
      <c r="H151" s="73"/>
      <c r="I151" s="74"/>
      <c r="J151" s="69"/>
    </row>
    <row r="152" spans="1:12" ht="27" customHeight="1">
      <c r="A152" s="74"/>
      <c r="B152" s="96"/>
      <c r="C152" s="82"/>
      <c r="D152" s="33">
        <v>10</v>
      </c>
      <c r="E152" s="33">
        <v>3</v>
      </c>
      <c r="F152" s="24" t="s">
        <v>13</v>
      </c>
      <c r="G152" s="25">
        <f t="shared" ref="G152:G214" si="7">E152*300</f>
        <v>900</v>
      </c>
      <c r="H152" s="73"/>
      <c r="I152" s="74"/>
      <c r="J152" s="69"/>
    </row>
    <row r="153" spans="1:12" ht="27" customHeight="1">
      <c r="A153" s="74"/>
      <c r="B153" s="96"/>
      <c r="C153" s="82"/>
      <c r="D153" s="33">
        <v>11</v>
      </c>
      <c r="E153" s="33">
        <v>3</v>
      </c>
      <c r="F153" s="24" t="s">
        <v>13</v>
      </c>
      <c r="G153" s="25">
        <f t="shared" si="7"/>
        <v>900</v>
      </c>
      <c r="H153" s="73"/>
      <c r="I153" s="74"/>
      <c r="J153" s="69"/>
    </row>
    <row r="154" spans="1:12" ht="27" customHeight="1">
      <c r="A154" s="74"/>
      <c r="B154" s="96"/>
      <c r="C154" s="82"/>
      <c r="D154" s="33">
        <v>12</v>
      </c>
      <c r="E154" s="33">
        <v>3</v>
      </c>
      <c r="F154" s="24" t="s">
        <v>13</v>
      </c>
      <c r="G154" s="25">
        <f t="shared" si="7"/>
        <v>900</v>
      </c>
      <c r="H154" s="73"/>
      <c r="I154" s="74"/>
      <c r="J154" s="69"/>
      <c r="K154">
        <v>3</v>
      </c>
      <c r="L154">
        <v>3</v>
      </c>
    </row>
    <row r="155" spans="1:12" ht="27" customHeight="1">
      <c r="A155" s="74">
        <v>23</v>
      </c>
      <c r="B155" s="96"/>
      <c r="C155" s="82" t="s">
        <v>44</v>
      </c>
      <c r="D155" s="33">
        <v>7</v>
      </c>
      <c r="E155" s="33">
        <v>3</v>
      </c>
      <c r="F155" s="24" t="s">
        <v>13</v>
      </c>
      <c r="G155" s="25">
        <f t="shared" si="7"/>
        <v>900</v>
      </c>
      <c r="H155" s="73">
        <f>SUM(G155:G160)</f>
        <v>6000</v>
      </c>
      <c r="I155" s="74"/>
      <c r="J155" s="69"/>
    </row>
    <row r="156" spans="1:12" ht="27" customHeight="1">
      <c r="A156" s="74"/>
      <c r="B156" s="96"/>
      <c r="C156" s="82"/>
      <c r="D156" s="33">
        <v>8</v>
      </c>
      <c r="E156" s="33">
        <v>3</v>
      </c>
      <c r="F156" s="24" t="s">
        <v>13</v>
      </c>
      <c r="G156" s="25">
        <f t="shared" si="7"/>
        <v>900</v>
      </c>
      <c r="H156" s="73"/>
      <c r="I156" s="74"/>
      <c r="J156" s="69"/>
    </row>
    <row r="157" spans="1:12" ht="27" customHeight="1">
      <c r="A157" s="74"/>
      <c r="B157" s="96"/>
      <c r="C157" s="82"/>
      <c r="D157" s="33">
        <v>9</v>
      </c>
      <c r="E157" s="33">
        <v>3</v>
      </c>
      <c r="F157" s="24" t="s">
        <v>13</v>
      </c>
      <c r="G157" s="25">
        <f t="shared" si="7"/>
        <v>900</v>
      </c>
      <c r="H157" s="73"/>
      <c r="I157" s="74"/>
      <c r="J157" s="69"/>
    </row>
    <row r="158" spans="1:12" ht="27" customHeight="1">
      <c r="A158" s="74"/>
      <c r="B158" s="96"/>
      <c r="C158" s="82"/>
      <c r="D158" s="33">
        <v>10</v>
      </c>
      <c r="E158" s="33">
        <v>3</v>
      </c>
      <c r="F158" s="24" t="s">
        <v>13</v>
      </c>
      <c r="G158" s="25">
        <f t="shared" si="7"/>
        <v>900</v>
      </c>
      <c r="H158" s="73"/>
      <c r="I158" s="74"/>
      <c r="J158" s="69"/>
    </row>
    <row r="159" spans="1:12" ht="27" customHeight="1">
      <c r="A159" s="74"/>
      <c r="B159" s="96"/>
      <c r="C159" s="82"/>
      <c r="D159" s="33">
        <v>11</v>
      </c>
      <c r="E159" s="33">
        <v>4</v>
      </c>
      <c r="F159" s="24" t="s">
        <v>13</v>
      </c>
      <c r="G159" s="25">
        <f t="shared" si="7"/>
        <v>1200</v>
      </c>
      <c r="H159" s="73"/>
      <c r="I159" s="74"/>
      <c r="J159" s="69"/>
    </row>
    <row r="160" spans="1:12" ht="27" customHeight="1">
      <c r="A160" s="74"/>
      <c r="B160" s="96"/>
      <c r="C160" s="82"/>
      <c r="D160" s="33">
        <v>2021.6</v>
      </c>
      <c r="E160" s="33">
        <v>4</v>
      </c>
      <c r="F160" s="24" t="s">
        <v>13</v>
      </c>
      <c r="G160" s="25">
        <f t="shared" si="7"/>
        <v>1200</v>
      </c>
      <c r="H160" s="73"/>
      <c r="I160" s="74"/>
      <c r="J160" s="69"/>
      <c r="K160">
        <v>3</v>
      </c>
      <c r="L160">
        <v>4</v>
      </c>
    </row>
    <row r="161" spans="1:12" ht="27" customHeight="1">
      <c r="A161" s="74">
        <v>24</v>
      </c>
      <c r="B161" s="96"/>
      <c r="C161" s="82" t="s">
        <v>45</v>
      </c>
      <c r="D161" s="33">
        <v>7</v>
      </c>
      <c r="E161" s="33">
        <v>2</v>
      </c>
      <c r="F161" s="24" t="s">
        <v>13</v>
      </c>
      <c r="G161" s="25">
        <f t="shared" si="7"/>
        <v>600</v>
      </c>
      <c r="H161" s="73">
        <f>SUM(G161:G166)</f>
        <v>3600</v>
      </c>
      <c r="I161" s="74"/>
      <c r="J161" s="69"/>
    </row>
    <row r="162" spans="1:12" ht="27" customHeight="1">
      <c r="A162" s="74"/>
      <c r="B162" s="96"/>
      <c r="C162" s="82"/>
      <c r="D162" s="39">
        <v>8</v>
      </c>
      <c r="E162" s="39">
        <v>2</v>
      </c>
      <c r="F162" s="24" t="s">
        <v>13</v>
      </c>
      <c r="G162" s="25">
        <f t="shared" si="7"/>
        <v>600</v>
      </c>
      <c r="H162" s="73"/>
      <c r="I162" s="74"/>
      <c r="J162" s="69"/>
    </row>
    <row r="163" spans="1:12" ht="27" customHeight="1">
      <c r="A163" s="74"/>
      <c r="B163" s="96"/>
      <c r="C163" s="82"/>
      <c r="D163" s="33">
        <v>9</v>
      </c>
      <c r="E163" s="33">
        <v>2</v>
      </c>
      <c r="F163" s="24" t="s">
        <v>13</v>
      </c>
      <c r="G163" s="25">
        <f t="shared" si="7"/>
        <v>600</v>
      </c>
      <c r="H163" s="73"/>
      <c r="I163" s="74"/>
      <c r="J163" s="69"/>
    </row>
    <row r="164" spans="1:12" ht="22.15" customHeight="1">
      <c r="A164" s="74"/>
      <c r="B164" s="96"/>
      <c r="C164" s="82"/>
      <c r="D164" s="33">
        <v>10</v>
      </c>
      <c r="E164" s="33">
        <v>2</v>
      </c>
      <c r="F164" s="24" t="s">
        <v>13</v>
      </c>
      <c r="G164" s="25">
        <f t="shared" si="7"/>
        <v>600</v>
      </c>
      <c r="H164" s="73"/>
      <c r="I164" s="74"/>
      <c r="J164" s="69"/>
    </row>
    <row r="165" spans="1:12" ht="27" customHeight="1">
      <c r="A165" s="74"/>
      <c r="B165" s="96"/>
      <c r="C165" s="82"/>
      <c r="D165" s="33">
        <v>11</v>
      </c>
      <c r="E165" s="33">
        <v>2</v>
      </c>
      <c r="F165" s="24" t="s">
        <v>13</v>
      </c>
      <c r="G165" s="25">
        <f t="shared" si="7"/>
        <v>600</v>
      </c>
      <c r="H165" s="73"/>
      <c r="I165" s="74"/>
      <c r="J165" s="69"/>
    </row>
    <row r="166" spans="1:12" ht="21" customHeight="1">
      <c r="A166" s="74"/>
      <c r="B166" s="96"/>
      <c r="C166" s="82"/>
      <c r="D166" s="33">
        <v>12</v>
      </c>
      <c r="E166" s="33">
        <v>2</v>
      </c>
      <c r="F166" s="24" t="s">
        <v>13</v>
      </c>
      <c r="G166" s="25">
        <f t="shared" si="7"/>
        <v>600</v>
      </c>
      <c r="H166" s="73"/>
      <c r="I166" s="74"/>
      <c r="J166" s="69"/>
      <c r="K166">
        <v>2</v>
      </c>
      <c r="L166">
        <v>2</v>
      </c>
    </row>
    <row r="167" spans="1:12" ht="27" customHeight="1">
      <c r="A167" s="74">
        <v>25</v>
      </c>
      <c r="B167" s="96"/>
      <c r="C167" s="82" t="s">
        <v>46</v>
      </c>
      <c r="D167" s="33">
        <v>7</v>
      </c>
      <c r="E167" s="33">
        <v>12</v>
      </c>
      <c r="F167" s="24" t="s">
        <v>13</v>
      </c>
      <c r="G167" s="25">
        <f t="shared" si="7"/>
        <v>3600</v>
      </c>
      <c r="H167" s="73">
        <f>SUM(G167:G172)</f>
        <v>22200</v>
      </c>
      <c r="I167" s="74"/>
      <c r="J167" s="69"/>
    </row>
    <row r="168" spans="1:12" ht="22.9" customHeight="1">
      <c r="A168" s="74"/>
      <c r="B168" s="96"/>
      <c r="C168" s="82"/>
      <c r="D168" s="33">
        <v>8</v>
      </c>
      <c r="E168" s="33">
        <v>12</v>
      </c>
      <c r="F168" s="24" t="s">
        <v>13</v>
      </c>
      <c r="G168" s="25">
        <f t="shared" si="7"/>
        <v>3600</v>
      </c>
      <c r="H168" s="73"/>
      <c r="I168" s="74"/>
      <c r="J168" s="69"/>
    </row>
    <row r="169" spans="1:12" ht="19.899999999999999" customHeight="1">
      <c r="A169" s="74"/>
      <c r="B169" s="96"/>
      <c r="C169" s="82"/>
      <c r="D169" s="33">
        <v>9</v>
      </c>
      <c r="E169" s="33">
        <v>11</v>
      </c>
      <c r="F169" s="24" t="s">
        <v>13</v>
      </c>
      <c r="G169" s="25">
        <f t="shared" si="7"/>
        <v>3300</v>
      </c>
      <c r="H169" s="73"/>
      <c r="I169" s="74"/>
      <c r="J169" s="69"/>
    </row>
    <row r="170" spans="1:12" ht="25.9" customHeight="1">
      <c r="A170" s="74"/>
      <c r="B170" s="96"/>
      <c r="C170" s="82"/>
      <c r="D170" s="33">
        <v>10</v>
      </c>
      <c r="E170" s="33">
        <v>14</v>
      </c>
      <c r="F170" s="24" t="s">
        <v>13</v>
      </c>
      <c r="G170" s="25">
        <f t="shared" si="7"/>
        <v>4200</v>
      </c>
      <c r="H170" s="73"/>
      <c r="I170" s="74"/>
      <c r="J170" s="69"/>
    </row>
    <row r="171" spans="1:12" ht="30" customHeight="1">
      <c r="A171" s="74"/>
      <c r="B171" s="96"/>
      <c r="C171" s="82"/>
      <c r="D171" s="40">
        <v>11</v>
      </c>
      <c r="E171" s="24">
        <v>12</v>
      </c>
      <c r="F171" s="24" t="s">
        <v>13</v>
      </c>
      <c r="G171" s="25">
        <f t="shared" si="7"/>
        <v>3600</v>
      </c>
      <c r="H171" s="73"/>
      <c r="I171" s="74"/>
      <c r="J171" s="69"/>
    </row>
    <row r="172" spans="1:12" ht="30" customHeight="1">
      <c r="A172" s="74"/>
      <c r="B172" s="96"/>
      <c r="C172" s="82"/>
      <c r="D172" s="33">
        <v>12</v>
      </c>
      <c r="E172" s="33">
        <v>13</v>
      </c>
      <c r="F172" s="24" t="s">
        <v>13</v>
      </c>
      <c r="G172" s="25">
        <f t="shared" si="7"/>
        <v>3900</v>
      </c>
      <c r="H172" s="73"/>
      <c r="I172" s="74"/>
      <c r="J172" s="69"/>
      <c r="K172">
        <v>14</v>
      </c>
      <c r="L172">
        <v>14</v>
      </c>
    </row>
    <row r="173" spans="1:12" ht="30" customHeight="1">
      <c r="A173" s="74">
        <v>26</v>
      </c>
      <c r="B173" s="96"/>
      <c r="C173" s="82" t="s">
        <v>47</v>
      </c>
      <c r="D173" s="33">
        <v>7</v>
      </c>
      <c r="E173" s="33">
        <v>18</v>
      </c>
      <c r="F173" s="24" t="s">
        <v>13</v>
      </c>
      <c r="G173" s="25">
        <f t="shared" si="7"/>
        <v>5400</v>
      </c>
      <c r="H173" s="73">
        <f>SUM(G173:G178)</f>
        <v>34200</v>
      </c>
      <c r="I173" s="74"/>
      <c r="J173" s="69"/>
    </row>
    <row r="174" spans="1:12" ht="30" customHeight="1">
      <c r="A174" s="74"/>
      <c r="B174" s="96"/>
      <c r="C174" s="82"/>
      <c r="D174" s="33">
        <v>8</v>
      </c>
      <c r="E174" s="33">
        <v>18</v>
      </c>
      <c r="F174" s="24" t="s">
        <v>13</v>
      </c>
      <c r="G174" s="25">
        <f t="shared" si="7"/>
        <v>5400</v>
      </c>
      <c r="H174" s="73"/>
      <c r="I174" s="74"/>
      <c r="J174" s="69"/>
    </row>
    <row r="175" spans="1:12" ht="30" customHeight="1">
      <c r="A175" s="74"/>
      <c r="B175" s="96"/>
      <c r="C175" s="82"/>
      <c r="D175" s="33">
        <v>9</v>
      </c>
      <c r="E175" s="33">
        <v>18</v>
      </c>
      <c r="F175" s="24" t="s">
        <v>13</v>
      </c>
      <c r="G175" s="25">
        <f t="shared" si="7"/>
        <v>5400</v>
      </c>
      <c r="H175" s="73"/>
      <c r="I175" s="74"/>
      <c r="J175" s="69"/>
    </row>
    <row r="176" spans="1:12" ht="30" customHeight="1">
      <c r="A176" s="74"/>
      <c r="B176" s="96"/>
      <c r="C176" s="82"/>
      <c r="D176" s="33">
        <v>10</v>
      </c>
      <c r="E176" s="33">
        <v>20</v>
      </c>
      <c r="F176" s="24" t="s">
        <v>13</v>
      </c>
      <c r="G176" s="25">
        <f t="shared" si="7"/>
        <v>6000</v>
      </c>
      <c r="H176" s="73"/>
      <c r="I176" s="74"/>
      <c r="J176" s="69"/>
    </row>
    <row r="177" spans="1:12" ht="30" customHeight="1">
      <c r="A177" s="74"/>
      <c r="B177" s="96"/>
      <c r="C177" s="82"/>
      <c r="D177" s="33">
        <v>11</v>
      </c>
      <c r="E177" s="33">
        <v>20</v>
      </c>
      <c r="F177" s="24" t="s">
        <v>13</v>
      </c>
      <c r="G177" s="25">
        <f t="shared" si="7"/>
        <v>6000</v>
      </c>
      <c r="H177" s="73"/>
      <c r="I177" s="74"/>
      <c r="J177" s="69"/>
    </row>
    <row r="178" spans="1:12" ht="30" customHeight="1">
      <c r="A178" s="74"/>
      <c r="B178" s="96"/>
      <c r="C178" s="82"/>
      <c r="D178" s="33">
        <v>12</v>
      </c>
      <c r="E178" s="33">
        <v>20</v>
      </c>
      <c r="F178" s="24" t="s">
        <v>13</v>
      </c>
      <c r="G178" s="25">
        <f t="shared" si="7"/>
        <v>6000</v>
      </c>
      <c r="H178" s="73"/>
      <c r="I178" s="74"/>
      <c r="J178" s="69"/>
      <c r="K178">
        <v>20</v>
      </c>
      <c r="L178">
        <v>20</v>
      </c>
    </row>
    <row r="179" spans="1:12" ht="30" customHeight="1">
      <c r="A179" s="74">
        <v>27</v>
      </c>
      <c r="B179" s="96"/>
      <c r="C179" s="82" t="s">
        <v>48</v>
      </c>
      <c r="D179" s="33">
        <v>8</v>
      </c>
      <c r="E179" s="33">
        <v>8</v>
      </c>
      <c r="F179" s="24" t="s">
        <v>13</v>
      </c>
      <c r="G179" s="25">
        <f t="shared" si="7"/>
        <v>2400</v>
      </c>
      <c r="H179" s="73">
        <f>SUM(G179:G184)</f>
        <v>12900</v>
      </c>
      <c r="I179" s="74"/>
      <c r="J179" s="69"/>
    </row>
    <row r="180" spans="1:12" ht="30" customHeight="1">
      <c r="A180" s="74"/>
      <c r="B180" s="96"/>
      <c r="C180" s="82"/>
      <c r="D180" s="33">
        <v>9</v>
      </c>
      <c r="E180" s="33">
        <v>8</v>
      </c>
      <c r="F180" s="24" t="s">
        <v>13</v>
      </c>
      <c r="G180" s="25">
        <f t="shared" si="7"/>
        <v>2400</v>
      </c>
      <c r="H180" s="73"/>
      <c r="I180" s="74"/>
      <c r="J180" s="69"/>
    </row>
    <row r="181" spans="1:12" ht="30" customHeight="1">
      <c r="A181" s="74"/>
      <c r="B181" s="96"/>
      <c r="C181" s="82"/>
      <c r="D181" s="33">
        <v>10</v>
      </c>
      <c r="E181" s="33">
        <v>8</v>
      </c>
      <c r="F181" s="24" t="s">
        <v>13</v>
      </c>
      <c r="G181" s="25">
        <f t="shared" si="7"/>
        <v>2400</v>
      </c>
      <c r="H181" s="73"/>
      <c r="I181" s="74"/>
      <c r="J181" s="69"/>
    </row>
    <row r="182" spans="1:12" ht="30" customHeight="1">
      <c r="A182" s="74"/>
      <c r="B182" s="96"/>
      <c r="C182" s="82"/>
      <c r="D182" s="33">
        <v>11</v>
      </c>
      <c r="E182" s="33">
        <v>8</v>
      </c>
      <c r="F182" s="24" t="s">
        <v>13</v>
      </c>
      <c r="G182" s="25">
        <f t="shared" si="7"/>
        <v>2400</v>
      </c>
      <c r="H182" s="73"/>
      <c r="I182" s="74"/>
      <c r="J182" s="69"/>
    </row>
    <row r="183" spans="1:12" ht="30" customHeight="1">
      <c r="A183" s="74"/>
      <c r="B183" s="96"/>
      <c r="C183" s="82"/>
      <c r="D183" s="33">
        <v>12</v>
      </c>
      <c r="E183" s="33">
        <v>6</v>
      </c>
      <c r="F183" s="24" t="s">
        <v>13</v>
      </c>
      <c r="G183" s="25">
        <f t="shared" si="7"/>
        <v>1800</v>
      </c>
      <c r="H183" s="73"/>
      <c r="I183" s="74"/>
      <c r="J183" s="69"/>
    </row>
    <row r="184" spans="1:12" ht="30" customHeight="1">
      <c r="A184" s="74"/>
      <c r="B184" s="96"/>
      <c r="C184" s="82"/>
      <c r="D184" s="33">
        <v>1</v>
      </c>
      <c r="E184" s="33">
        <v>5</v>
      </c>
      <c r="F184" s="24" t="s">
        <v>13</v>
      </c>
      <c r="G184" s="25">
        <f t="shared" si="7"/>
        <v>1500</v>
      </c>
      <c r="H184" s="73"/>
      <c r="I184" s="74"/>
      <c r="J184" s="69"/>
      <c r="K184">
        <v>8</v>
      </c>
      <c r="L184">
        <v>8</v>
      </c>
    </row>
    <row r="185" spans="1:12" ht="30" customHeight="1">
      <c r="A185" s="74">
        <v>28</v>
      </c>
      <c r="B185" s="96" t="s">
        <v>49</v>
      </c>
      <c r="C185" s="82" t="s">
        <v>50</v>
      </c>
      <c r="D185" s="33">
        <v>7</v>
      </c>
      <c r="E185" s="33">
        <v>25</v>
      </c>
      <c r="F185" s="24" t="s">
        <v>13</v>
      </c>
      <c r="G185" s="25">
        <f t="shared" si="7"/>
        <v>7500</v>
      </c>
      <c r="H185" s="73">
        <f>SUM(G185:G190)</f>
        <v>45000</v>
      </c>
      <c r="I185" s="74">
        <f>SUM(H185:H208)</f>
        <v>272400</v>
      </c>
      <c r="J185" s="69"/>
    </row>
    <row r="186" spans="1:12" ht="30" customHeight="1">
      <c r="A186" s="74"/>
      <c r="B186" s="96"/>
      <c r="C186" s="82"/>
      <c r="D186" s="33">
        <v>8</v>
      </c>
      <c r="E186" s="33">
        <v>25</v>
      </c>
      <c r="F186" s="24" t="s">
        <v>13</v>
      </c>
      <c r="G186" s="25">
        <f t="shared" si="7"/>
        <v>7500</v>
      </c>
      <c r="H186" s="73"/>
      <c r="I186" s="74"/>
      <c r="J186" s="69"/>
    </row>
    <row r="187" spans="1:12" ht="31.15" customHeight="1">
      <c r="A187" s="74"/>
      <c r="B187" s="96"/>
      <c r="C187" s="82"/>
      <c r="D187" s="39">
        <v>9</v>
      </c>
      <c r="E187" s="39">
        <v>25</v>
      </c>
      <c r="F187" s="24" t="s">
        <v>13</v>
      </c>
      <c r="G187" s="25">
        <f t="shared" si="7"/>
        <v>7500</v>
      </c>
      <c r="H187" s="73"/>
      <c r="I187" s="74"/>
      <c r="J187" s="69"/>
    </row>
    <row r="188" spans="1:12" ht="31.15" customHeight="1">
      <c r="A188" s="74"/>
      <c r="B188" s="96"/>
      <c r="C188" s="82"/>
      <c r="D188" s="39">
        <v>10</v>
      </c>
      <c r="E188" s="39">
        <v>25</v>
      </c>
      <c r="F188" s="24" t="s">
        <v>13</v>
      </c>
      <c r="G188" s="25">
        <f t="shared" si="7"/>
        <v>7500</v>
      </c>
      <c r="H188" s="73"/>
      <c r="I188" s="74"/>
      <c r="J188" s="69"/>
    </row>
    <row r="189" spans="1:12" ht="31.15" customHeight="1">
      <c r="A189" s="74"/>
      <c r="B189" s="96"/>
      <c r="C189" s="82"/>
      <c r="D189" s="39">
        <v>11</v>
      </c>
      <c r="E189" s="39">
        <v>25</v>
      </c>
      <c r="F189" s="24" t="s">
        <v>13</v>
      </c>
      <c r="G189" s="25">
        <f t="shared" si="7"/>
        <v>7500</v>
      </c>
      <c r="H189" s="73"/>
      <c r="I189" s="74"/>
      <c r="J189" s="69"/>
    </row>
    <row r="190" spans="1:12" ht="25.9" customHeight="1">
      <c r="A190" s="74"/>
      <c r="B190" s="96"/>
      <c r="C190" s="82"/>
      <c r="D190" s="39">
        <v>12</v>
      </c>
      <c r="E190" s="39">
        <v>25</v>
      </c>
      <c r="F190" s="24" t="s">
        <v>13</v>
      </c>
      <c r="G190" s="25">
        <f t="shared" si="7"/>
        <v>7500</v>
      </c>
      <c r="H190" s="73"/>
      <c r="I190" s="74"/>
      <c r="J190" s="69"/>
      <c r="K190">
        <v>25</v>
      </c>
    </row>
    <row r="191" spans="1:12" ht="40.9" customHeight="1">
      <c r="A191" s="74">
        <v>29</v>
      </c>
      <c r="B191" s="96"/>
      <c r="C191" s="82" t="s">
        <v>51</v>
      </c>
      <c r="D191" s="33">
        <v>10</v>
      </c>
      <c r="E191" s="24">
        <v>96</v>
      </c>
      <c r="F191" s="24" t="s">
        <v>13</v>
      </c>
      <c r="G191" s="25">
        <f t="shared" si="7"/>
        <v>28800</v>
      </c>
      <c r="H191" s="73">
        <f>SUM(G191:G196)</f>
        <v>149400</v>
      </c>
      <c r="I191" s="74"/>
      <c r="J191" s="69"/>
    </row>
    <row r="192" spans="1:12" ht="40.15" customHeight="1">
      <c r="A192" s="74"/>
      <c r="B192" s="96"/>
      <c r="C192" s="82"/>
      <c r="D192" s="39">
        <v>11</v>
      </c>
      <c r="E192" s="39">
        <v>97</v>
      </c>
      <c r="F192" s="24" t="s">
        <v>13</v>
      </c>
      <c r="G192" s="25">
        <f t="shared" si="7"/>
        <v>29100</v>
      </c>
      <c r="H192" s="73"/>
      <c r="I192" s="74"/>
      <c r="J192" s="69"/>
    </row>
    <row r="193" spans="1:11" ht="37.9" customHeight="1">
      <c r="A193" s="74"/>
      <c r="B193" s="96"/>
      <c r="C193" s="82"/>
      <c r="D193" s="39">
        <v>12</v>
      </c>
      <c r="E193" s="39">
        <v>44</v>
      </c>
      <c r="F193" s="24" t="s">
        <v>13</v>
      </c>
      <c r="G193" s="25">
        <f t="shared" si="7"/>
        <v>13200</v>
      </c>
      <c r="H193" s="73"/>
      <c r="I193" s="74"/>
      <c r="J193" s="69"/>
    </row>
    <row r="194" spans="1:11" ht="42" customHeight="1">
      <c r="A194" s="74"/>
      <c r="B194" s="96"/>
      <c r="C194" s="82"/>
      <c r="D194" s="38">
        <v>2021.5</v>
      </c>
      <c r="E194" s="39">
        <v>87</v>
      </c>
      <c r="F194" s="24" t="s">
        <v>13</v>
      </c>
      <c r="G194" s="25">
        <f t="shared" si="7"/>
        <v>26100</v>
      </c>
      <c r="H194" s="73"/>
      <c r="I194" s="74"/>
      <c r="J194" s="69"/>
    </row>
    <row r="195" spans="1:11" ht="37.15" customHeight="1">
      <c r="A195" s="74"/>
      <c r="B195" s="96"/>
      <c r="C195" s="82"/>
      <c r="D195" s="39">
        <v>6</v>
      </c>
      <c r="E195" s="39">
        <v>87</v>
      </c>
      <c r="F195" s="24" t="s">
        <v>13</v>
      </c>
      <c r="G195" s="25">
        <f t="shared" si="7"/>
        <v>26100</v>
      </c>
      <c r="H195" s="73"/>
      <c r="I195" s="74"/>
      <c r="J195" s="69"/>
    </row>
    <row r="196" spans="1:11" ht="48" customHeight="1">
      <c r="A196" s="74"/>
      <c r="B196" s="96"/>
      <c r="C196" s="82"/>
      <c r="D196" s="39">
        <v>7</v>
      </c>
      <c r="E196" s="39">
        <v>87</v>
      </c>
      <c r="F196" s="24" t="s">
        <v>13</v>
      </c>
      <c r="G196" s="25">
        <f t="shared" si="7"/>
        <v>26100</v>
      </c>
      <c r="H196" s="73"/>
      <c r="I196" s="74"/>
      <c r="J196" s="69"/>
      <c r="K196">
        <v>97</v>
      </c>
    </row>
    <row r="197" spans="1:11" ht="30" customHeight="1">
      <c r="A197" s="74">
        <v>30</v>
      </c>
      <c r="B197" s="96"/>
      <c r="C197" s="82" t="s">
        <v>52</v>
      </c>
      <c r="D197" s="33">
        <v>10</v>
      </c>
      <c r="E197" s="24">
        <v>24</v>
      </c>
      <c r="F197" s="24" t="s">
        <v>13</v>
      </c>
      <c r="G197" s="25">
        <f t="shared" si="7"/>
        <v>7200</v>
      </c>
      <c r="H197" s="73">
        <f>SUM(G197:G202)</f>
        <v>55800</v>
      </c>
      <c r="I197" s="74"/>
      <c r="J197" s="69"/>
    </row>
    <row r="198" spans="1:11" ht="30" customHeight="1">
      <c r="A198" s="74"/>
      <c r="B198" s="96"/>
      <c r="C198" s="82"/>
      <c r="D198" s="39">
        <v>11</v>
      </c>
      <c r="E198" s="39">
        <v>29</v>
      </c>
      <c r="F198" s="24" t="s">
        <v>13</v>
      </c>
      <c r="G198" s="25">
        <f t="shared" si="7"/>
        <v>8700</v>
      </c>
      <c r="H198" s="73"/>
      <c r="I198" s="74"/>
      <c r="J198" s="69"/>
    </row>
    <row r="199" spans="1:11" ht="30" customHeight="1">
      <c r="A199" s="74"/>
      <c r="B199" s="96"/>
      <c r="C199" s="82"/>
      <c r="D199" s="39">
        <v>12</v>
      </c>
      <c r="E199" s="39">
        <v>29</v>
      </c>
      <c r="F199" s="24" t="s">
        <v>13</v>
      </c>
      <c r="G199" s="25">
        <f t="shared" si="7"/>
        <v>8700</v>
      </c>
      <c r="H199" s="73"/>
      <c r="I199" s="74"/>
      <c r="J199" s="69"/>
    </row>
    <row r="200" spans="1:11" ht="30" customHeight="1">
      <c r="A200" s="74"/>
      <c r="B200" s="96"/>
      <c r="C200" s="82"/>
      <c r="D200" s="39">
        <v>1</v>
      </c>
      <c r="E200" s="39">
        <v>35</v>
      </c>
      <c r="F200" s="24" t="s">
        <v>13</v>
      </c>
      <c r="G200" s="25">
        <f t="shared" si="7"/>
        <v>10500</v>
      </c>
      <c r="H200" s="73"/>
      <c r="I200" s="74"/>
      <c r="J200" s="69"/>
    </row>
    <row r="201" spans="1:11" ht="30" customHeight="1">
      <c r="A201" s="74"/>
      <c r="B201" s="96"/>
      <c r="C201" s="82"/>
      <c r="D201" s="39">
        <v>2</v>
      </c>
      <c r="E201" s="39">
        <v>35</v>
      </c>
      <c r="F201" s="24" t="s">
        <v>13</v>
      </c>
      <c r="G201" s="25">
        <f t="shared" si="7"/>
        <v>10500</v>
      </c>
      <c r="H201" s="73"/>
      <c r="I201" s="74"/>
      <c r="J201" s="69"/>
    </row>
    <row r="202" spans="1:11" ht="30" customHeight="1">
      <c r="A202" s="74"/>
      <c r="B202" s="96"/>
      <c r="C202" s="82"/>
      <c r="D202" s="39">
        <v>3</v>
      </c>
      <c r="E202" s="39">
        <v>34</v>
      </c>
      <c r="F202" s="24" t="s">
        <v>13</v>
      </c>
      <c r="G202" s="25">
        <f t="shared" si="7"/>
        <v>10200</v>
      </c>
      <c r="H202" s="73"/>
      <c r="I202" s="74"/>
      <c r="J202" s="69"/>
      <c r="K202">
        <v>29</v>
      </c>
    </row>
    <row r="203" spans="1:11" ht="30" customHeight="1">
      <c r="A203" s="74">
        <v>31</v>
      </c>
      <c r="B203" s="96"/>
      <c r="C203" s="82" t="s">
        <v>53</v>
      </c>
      <c r="D203" s="33">
        <v>10</v>
      </c>
      <c r="E203" s="24">
        <v>14</v>
      </c>
      <c r="F203" s="24" t="s">
        <v>13</v>
      </c>
      <c r="G203" s="25">
        <f t="shared" si="7"/>
        <v>4200</v>
      </c>
      <c r="H203" s="73">
        <f>SUM(G203:G208)</f>
        <v>22200</v>
      </c>
      <c r="I203" s="74"/>
      <c r="J203" s="69"/>
    </row>
    <row r="204" spans="1:11" ht="30" customHeight="1">
      <c r="A204" s="74"/>
      <c r="B204" s="96"/>
      <c r="C204" s="82"/>
      <c r="D204" s="39">
        <v>11</v>
      </c>
      <c r="E204" s="39">
        <v>12</v>
      </c>
      <c r="F204" s="24" t="s">
        <v>13</v>
      </c>
      <c r="G204" s="25">
        <f t="shared" si="7"/>
        <v>3600</v>
      </c>
      <c r="H204" s="73"/>
      <c r="I204" s="74"/>
      <c r="J204" s="69"/>
    </row>
    <row r="205" spans="1:11" ht="30" customHeight="1">
      <c r="A205" s="74"/>
      <c r="B205" s="96"/>
      <c r="C205" s="82"/>
      <c r="D205" s="39">
        <v>12</v>
      </c>
      <c r="E205" s="39">
        <v>12</v>
      </c>
      <c r="F205" s="24" t="s">
        <v>13</v>
      </c>
      <c r="G205" s="25">
        <f t="shared" si="7"/>
        <v>3600</v>
      </c>
      <c r="H205" s="73"/>
      <c r="I205" s="74"/>
      <c r="J205" s="69"/>
    </row>
    <row r="206" spans="1:11" ht="30" customHeight="1">
      <c r="A206" s="74"/>
      <c r="B206" s="96"/>
      <c r="C206" s="82"/>
      <c r="D206" s="39">
        <v>1</v>
      </c>
      <c r="E206" s="39">
        <v>12</v>
      </c>
      <c r="F206" s="24" t="s">
        <v>13</v>
      </c>
      <c r="G206" s="25">
        <f t="shared" si="7"/>
        <v>3600</v>
      </c>
      <c r="H206" s="73"/>
      <c r="I206" s="74"/>
      <c r="J206" s="69"/>
    </row>
    <row r="207" spans="1:11" ht="30" customHeight="1">
      <c r="A207" s="74"/>
      <c r="B207" s="96"/>
      <c r="C207" s="82"/>
      <c r="D207" s="39">
        <v>2</v>
      </c>
      <c r="E207" s="39">
        <v>12</v>
      </c>
      <c r="F207" s="24" t="s">
        <v>13</v>
      </c>
      <c r="G207" s="25">
        <f t="shared" si="7"/>
        <v>3600</v>
      </c>
      <c r="H207" s="73"/>
      <c r="I207" s="74"/>
      <c r="J207" s="69"/>
    </row>
    <row r="208" spans="1:11" ht="30" customHeight="1">
      <c r="A208" s="74"/>
      <c r="B208" s="96"/>
      <c r="C208" s="82"/>
      <c r="D208" s="39">
        <v>3</v>
      </c>
      <c r="E208" s="39">
        <v>12</v>
      </c>
      <c r="F208" s="24" t="s">
        <v>13</v>
      </c>
      <c r="G208" s="25">
        <f t="shared" si="7"/>
        <v>3600</v>
      </c>
      <c r="H208" s="73"/>
      <c r="I208" s="74"/>
      <c r="J208" s="69"/>
      <c r="K208">
        <v>12</v>
      </c>
    </row>
    <row r="209" spans="1:11" ht="30" customHeight="1">
      <c r="A209" s="74">
        <v>32</v>
      </c>
      <c r="B209" s="96" t="s">
        <v>54</v>
      </c>
      <c r="C209" s="82" t="s">
        <v>55</v>
      </c>
      <c r="D209" s="33">
        <v>11</v>
      </c>
      <c r="E209" s="24">
        <v>37</v>
      </c>
      <c r="F209" s="33" t="s">
        <v>13</v>
      </c>
      <c r="G209" s="25">
        <f t="shared" si="7"/>
        <v>11100</v>
      </c>
      <c r="H209" s="74">
        <f>SUM(G209:G214)</f>
        <v>68100</v>
      </c>
      <c r="I209" s="74">
        <f>SUM(H209)</f>
        <v>68100</v>
      </c>
      <c r="J209" s="69"/>
    </row>
    <row r="210" spans="1:11" ht="30" customHeight="1">
      <c r="A210" s="74"/>
      <c r="B210" s="96"/>
      <c r="C210" s="82"/>
      <c r="D210" s="39">
        <v>12</v>
      </c>
      <c r="E210" s="39">
        <v>38</v>
      </c>
      <c r="F210" s="24" t="s">
        <v>13</v>
      </c>
      <c r="G210" s="25">
        <f t="shared" si="7"/>
        <v>11400</v>
      </c>
      <c r="H210" s="74"/>
      <c r="I210" s="74"/>
      <c r="J210" s="69"/>
    </row>
    <row r="211" spans="1:11" ht="30" customHeight="1">
      <c r="A211" s="74"/>
      <c r="B211" s="96"/>
      <c r="C211" s="82"/>
      <c r="D211" s="39">
        <v>1</v>
      </c>
      <c r="E211" s="39">
        <v>38</v>
      </c>
      <c r="F211" s="24" t="s">
        <v>13</v>
      </c>
      <c r="G211" s="25">
        <f t="shared" si="7"/>
        <v>11400</v>
      </c>
      <c r="H211" s="74"/>
      <c r="I211" s="74"/>
      <c r="J211" s="69"/>
    </row>
    <row r="212" spans="1:11" ht="30" customHeight="1">
      <c r="A212" s="74"/>
      <c r="B212" s="96"/>
      <c r="C212" s="82"/>
      <c r="D212" s="39">
        <v>2</v>
      </c>
      <c r="E212" s="39">
        <v>38</v>
      </c>
      <c r="F212" s="24" t="s">
        <v>13</v>
      </c>
      <c r="G212" s="25">
        <f t="shared" si="7"/>
        <v>11400</v>
      </c>
      <c r="H212" s="74"/>
      <c r="I212" s="74"/>
      <c r="J212" s="69"/>
    </row>
    <row r="213" spans="1:11" ht="30" customHeight="1">
      <c r="A213" s="74"/>
      <c r="B213" s="96"/>
      <c r="C213" s="82"/>
      <c r="D213" s="39">
        <v>3</v>
      </c>
      <c r="E213" s="39">
        <v>38</v>
      </c>
      <c r="F213" s="33" t="s">
        <v>13</v>
      </c>
      <c r="G213" s="25">
        <f t="shared" si="7"/>
        <v>11400</v>
      </c>
      <c r="H213" s="74"/>
      <c r="I213" s="74"/>
      <c r="J213" s="69"/>
    </row>
    <row r="214" spans="1:11" ht="30" customHeight="1">
      <c r="A214" s="74"/>
      <c r="B214" s="96"/>
      <c r="C214" s="82"/>
      <c r="D214" s="39">
        <v>4</v>
      </c>
      <c r="E214" s="39">
        <v>38</v>
      </c>
      <c r="F214" s="33" t="s">
        <v>13</v>
      </c>
      <c r="G214" s="25">
        <f t="shared" si="7"/>
        <v>11400</v>
      </c>
      <c r="H214" s="74"/>
      <c r="I214" s="74"/>
      <c r="J214" s="70"/>
      <c r="K214">
        <v>37</v>
      </c>
    </row>
    <row r="215" spans="1:11" ht="40.9" customHeight="1">
      <c r="A215" s="82" t="s">
        <v>56</v>
      </c>
      <c r="B215" s="82"/>
      <c r="C215" s="82"/>
      <c r="D215" s="39" t="s">
        <v>57</v>
      </c>
      <c r="E215" s="39">
        <f>SUM(E6:E214)</f>
        <v>7195</v>
      </c>
      <c r="F215" s="39" t="s">
        <v>57</v>
      </c>
      <c r="G215" s="39">
        <f>SUM(G6:G214)</f>
        <v>2158500</v>
      </c>
      <c r="H215" s="39">
        <f>SUM(H6:H214)</f>
        <v>2158500</v>
      </c>
      <c r="I215" s="39">
        <f>SUM(I6:I214)</f>
        <v>2158500</v>
      </c>
      <c r="J215" s="56">
        <f>SUM(J6)</f>
        <v>2158500</v>
      </c>
      <c r="K215">
        <f>SUM(K6:K214)</f>
        <v>1231</v>
      </c>
    </row>
    <row r="216" spans="1:11" ht="40.9" customHeight="1">
      <c r="A216" s="45"/>
      <c r="B216" s="45"/>
      <c r="C216" s="45"/>
      <c r="D216" s="46"/>
      <c r="E216" s="46"/>
      <c r="F216" s="46"/>
      <c r="G216" s="46"/>
      <c r="H216" s="46"/>
      <c r="I216" s="46"/>
      <c r="J216" s="46"/>
    </row>
    <row r="217" spans="1:11" ht="25.5" customHeight="1">
      <c r="B217" s="47" t="s">
        <v>58</v>
      </c>
      <c r="C217" s="47" t="s">
        <v>59</v>
      </c>
      <c r="D217" s="48"/>
      <c r="E217" s="49" t="s">
        <v>60</v>
      </c>
      <c r="F217" s="49" t="s">
        <v>59</v>
      </c>
    </row>
    <row r="218" spans="1:11" ht="18.75">
      <c r="B218" s="50" t="s">
        <v>61</v>
      </c>
      <c r="C218" s="51">
        <v>77100</v>
      </c>
      <c r="E218" s="50" t="s">
        <v>62</v>
      </c>
      <c r="F218" s="51">
        <v>1126800</v>
      </c>
    </row>
    <row r="219" spans="1:11" ht="18.75">
      <c r="B219" s="50" t="s">
        <v>63</v>
      </c>
      <c r="C219" s="51">
        <v>191400</v>
      </c>
      <c r="E219" s="50" t="s">
        <v>33</v>
      </c>
      <c r="F219" s="51">
        <v>75300</v>
      </c>
    </row>
    <row r="220" spans="1:11" ht="18.75">
      <c r="B220" s="50" t="s">
        <v>64</v>
      </c>
      <c r="C220" s="51">
        <v>288900</v>
      </c>
      <c r="E220" s="50" t="s">
        <v>65</v>
      </c>
      <c r="F220" s="51">
        <v>499800</v>
      </c>
    </row>
    <row r="221" spans="1:11" ht="18.75">
      <c r="B221" s="50" t="s">
        <v>66</v>
      </c>
      <c r="C221" s="51">
        <v>337500</v>
      </c>
      <c r="E221" s="50" t="s">
        <v>67</v>
      </c>
      <c r="F221" s="51">
        <v>272400</v>
      </c>
    </row>
    <row r="222" spans="1:11" ht="18.75">
      <c r="B222" s="50" t="s">
        <v>68</v>
      </c>
      <c r="C222" s="51">
        <v>400200</v>
      </c>
      <c r="E222" s="50" t="s">
        <v>69</v>
      </c>
      <c r="F222" s="51">
        <v>116100</v>
      </c>
    </row>
    <row r="223" spans="1:11" ht="18.75">
      <c r="B223" s="50" t="s">
        <v>70</v>
      </c>
      <c r="C223" s="51">
        <v>345900</v>
      </c>
      <c r="E223" s="50" t="s">
        <v>71</v>
      </c>
      <c r="F223" s="51">
        <v>68100</v>
      </c>
    </row>
    <row r="224" spans="1:11" ht="18.75">
      <c r="B224" s="50" t="s">
        <v>72</v>
      </c>
      <c r="C224" s="51">
        <v>174300</v>
      </c>
      <c r="E224" s="52" t="s">
        <v>56</v>
      </c>
      <c r="F224" s="53">
        <f>SUM(F218:F223)</f>
        <v>2158500</v>
      </c>
    </row>
    <row r="225" spans="2:3" ht="18.75">
      <c r="B225" s="50" t="s">
        <v>73</v>
      </c>
      <c r="C225" s="51">
        <v>89100</v>
      </c>
    </row>
    <row r="226" spans="2:3" ht="18.75">
      <c r="B226" s="50" t="s">
        <v>74</v>
      </c>
      <c r="C226" s="51">
        <v>57600</v>
      </c>
    </row>
    <row r="227" spans="2:3" ht="18.75">
      <c r="B227" s="50" t="s">
        <v>75</v>
      </c>
      <c r="C227" s="51">
        <v>75300</v>
      </c>
    </row>
    <row r="228" spans="2:3" ht="18.75">
      <c r="B228" s="50" t="s">
        <v>76</v>
      </c>
      <c r="C228" s="51">
        <v>96600</v>
      </c>
    </row>
    <row r="229" spans="2:3" ht="18.75">
      <c r="B229" s="50" t="s">
        <v>150</v>
      </c>
      <c r="C229" s="51">
        <v>24600</v>
      </c>
    </row>
    <row r="230" spans="2:3" ht="20.25">
      <c r="B230" s="54" t="s">
        <v>56</v>
      </c>
      <c r="C230" s="55">
        <f>SUM(C218:C229)</f>
        <v>2158500</v>
      </c>
    </row>
  </sheetData>
  <mergeCells count="138">
    <mergeCell ref="A1:J1"/>
    <mergeCell ref="A2:I2"/>
    <mergeCell ref="D3:H3"/>
    <mergeCell ref="A215:C215"/>
    <mergeCell ref="A3:A5"/>
    <mergeCell ref="A6:A17"/>
    <mergeCell ref="A18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28"/>
    <mergeCell ref="A179:A184"/>
    <mergeCell ref="A185:A190"/>
    <mergeCell ref="A191:A196"/>
    <mergeCell ref="A197:A202"/>
    <mergeCell ref="A203:A208"/>
    <mergeCell ref="A209:A214"/>
    <mergeCell ref="B3:B5"/>
    <mergeCell ref="B6:B29"/>
    <mergeCell ref="B30:B125"/>
    <mergeCell ref="B126:B130"/>
    <mergeCell ref="B131:B184"/>
    <mergeCell ref="B185:B208"/>
    <mergeCell ref="B209:B214"/>
    <mergeCell ref="A129:A130"/>
    <mergeCell ref="A131:A136"/>
    <mergeCell ref="A137:A142"/>
    <mergeCell ref="A143:A148"/>
    <mergeCell ref="A149:A154"/>
    <mergeCell ref="A155:A160"/>
    <mergeCell ref="A161:A166"/>
    <mergeCell ref="A167:A172"/>
    <mergeCell ref="A173:A178"/>
    <mergeCell ref="C90:C95"/>
    <mergeCell ref="C96:C101"/>
    <mergeCell ref="C102:C107"/>
    <mergeCell ref="C108:C113"/>
    <mergeCell ref="C114:C119"/>
    <mergeCell ref="C3:C5"/>
    <mergeCell ref="C6:C17"/>
    <mergeCell ref="C18:C29"/>
    <mergeCell ref="C30:C35"/>
    <mergeCell ref="C36:C41"/>
    <mergeCell ref="C42:C47"/>
    <mergeCell ref="C48:C53"/>
    <mergeCell ref="C54:C59"/>
    <mergeCell ref="C60:C65"/>
    <mergeCell ref="C167:C172"/>
    <mergeCell ref="C173:C178"/>
    <mergeCell ref="C179:C184"/>
    <mergeCell ref="C185:C190"/>
    <mergeCell ref="C191:C196"/>
    <mergeCell ref="C197:C202"/>
    <mergeCell ref="C203:C208"/>
    <mergeCell ref="C209:C214"/>
    <mergeCell ref="D4:D5"/>
    <mergeCell ref="D64:D65"/>
    <mergeCell ref="D105:D107"/>
    <mergeCell ref="C120:C125"/>
    <mergeCell ref="C126:C128"/>
    <mergeCell ref="C129:C130"/>
    <mergeCell ref="C131:C136"/>
    <mergeCell ref="C137:C142"/>
    <mergeCell ref="C143:C148"/>
    <mergeCell ref="C149:C154"/>
    <mergeCell ref="C155:C160"/>
    <mergeCell ref="C161:C166"/>
    <mergeCell ref="C66:C71"/>
    <mergeCell ref="C72:C77"/>
    <mergeCell ref="C78:C83"/>
    <mergeCell ref="C84:C89"/>
    <mergeCell ref="E4:E5"/>
    <mergeCell ref="F4:F5"/>
    <mergeCell ref="G4:G5"/>
    <mergeCell ref="H4:H5"/>
    <mergeCell ref="H6:H17"/>
    <mergeCell ref="H18:H29"/>
    <mergeCell ref="H30:H35"/>
    <mergeCell ref="H36:H41"/>
    <mergeCell ref="H42:H47"/>
    <mergeCell ref="H131:H136"/>
    <mergeCell ref="H137:H142"/>
    <mergeCell ref="H143:H148"/>
    <mergeCell ref="H48:H53"/>
    <mergeCell ref="H54:H59"/>
    <mergeCell ref="H60:H65"/>
    <mergeCell ref="H66:H71"/>
    <mergeCell ref="H72:H77"/>
    <mergeCell ref="H78:H83"/>
    <mergeCell ref="H84:H89"/>
    <mergeCell ref="H90:H95"/>
    <mergeCell ref="H96:H101"/>
    <mergeCell ref="H203:H208"/>
    <mergeCell ref="H209:H214"/>
    <mergeCell ref="I3:I5"/>
    <mergeCell ref="I6:I29"/>
    <mergeCell ref="I30:I125"/>
    <mergeCell ref="I126:I130"/>
    <mergeCell ref="I131:I184"/>
    <mergeCell ref="I185:I208"/>
    <mergeCell ref="I209:I214"/>
    <mergeCell ref="H149:H154"/>
    <mergeCell ref="H155:H160"/>
    <mergeCell ref="H161:H166"/>
    <mergeCell ref="H167:H172"/>
    <mergeCell ref="H173:H178"/>
    <mergeCell ref="H179:H184"/>
    <mergeCell ref="H185:H190"/>
    <mergeCell ref="H191:H196"/>
    <mergeCell ref="H197:H202"/>
    <mergeCell ref="H102:H107"/>
    <mergeCell ref="H108:H113"/>
    <mergeCell ref="H114:H119"/>
    <mergeCell ref="H120:H125"/>
    <mergeCell ref="H126:H128"/>
    <mergeCell ref="H129:H130"/>
    <mergeCell ref="J2:J5"/>
    <mergeCell ref="J6:J214"/>
    <mergeCell ref="K6:K11"/>
    <mergeCell ref="K18:K23"/>
    <mergeCell ref="K30:K35"/>
    <mergeCell ref="K36:K41"/>
    <mergeCell ref="K42:K47"/>
    <mergeCell ref="K48:K53"/>
    <mergeCell ref="K54:K59"/>
  </mergeCells>
  <phoneticPr fontId="38" type="noConversion"/>
  <printOptions horizontalCentered="1"/>
  <pageMargins left="0" right="0" top="0" bottom="0" header="0.5" footer="0.5118055555555559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E20" sqref="E20"/>
    </sheetView>
  </sheetViews>
  <sheetFormatPr defaultColWidth="9" defaultRowHeight="14.25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spans="1:8" ht="44.25" customHeight="1">
      <c r="A1" s="97" t="s">
        <v>133</v>
      </c>
      <c r="B1" s="97"/>
      <c r="C1" s="97"/>
      <c r="D1" s="97"/>
      <c r="E1" s="97"/>
      <c r="F1" s="97"/>
      <c r="G1" s="97"/>
    </row>
    <row r="2" spans="1:8" ht="33.75" customHeight="1">
      <c r="A2" s="98" t="s">
        <v>140</v>
      </c>
      <c r="B2" s="98"/>
      <c r="C2" s="98"/>
      <c r="D2" s="98"/>
      <c r="E2" s="98"/>
      <c r="F2" s="98"/>
      <c r="G2" s="98"/>
    </row>
    <row r="3" spans="1:8" ht="27" customHeight="1">
      <c r="A3" s="67" t="s">
        <v>137</v>
      </c>
      <c r="B3" s="67" t="s">
        <v>138</v>
      </c>
      <c r="C3" s="67" t="s">
        <v>6</v>
      </c>
      <c r="D3" s="67"/>
      <c r="E3" s="67"/>
      <c r="F3" s="67"/>
      <c r="G3" s="73" t="s">
        <v>2</v>
      </c>
    </row>
    <row r="4" spans="1:8" ht="20.10000000000000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73"/>
    </row>
    <row r="5" spans="1:8" ht="20.100000000000001" customHeight="1">
      <c r="A5" s="67"/>
      <c r="B5" s="67"/>
      <c r="C5" s="144"/>
      <c r="D5" s="144"/>
      <c r="E5" s="144"/>
      <c r="F5" s="144"/>
      <c r="G5" s="73"/>
    </row>
    <row r="6" spans="1:8" ht="24.95" customHeight="1">
      <c r="A6" s="155" t="s">
        <v>124</v>
      </c>
      <c r="B6" s="13" t="s">
        <v>127</v>
      </c>
      <c r="C6" s="5">
        <v>2</v>
      </c>
      <c r="D6" s="6">
        <v>20</v>
      </c>
      <c r="E6" s="6" t="s">
        <v>13</v>
      </c>
      <c r="F6" s="7">
        <f>D6*300</f>
        <v>6000</v>
      </c>
      <c r="G6" s="141">
        <f>SUM(F6:F9)</f>
        <v>32100</v>
      </c>
    </row>
    <row r="7" spans="1:8" ht="28.5" customHeight="1">
      <c r="A7" s="156"/>
      <c r="B7" s="13" t="s">
        <v>116</v>
      </c>
      <c r="C7" s="5">
        <v>2</v>
      </c>
      <c r="D7" s="6">
        <v>6</v>
      </c>
      <c r="E7" s="6" t="s">
        <v>13</v>
      </c>
      <c r="F7" s="7">
        <f>D7*300</f>
        <v>1800</v>
      </c>
      <c r="G7" s="142"/>
    </row>
    <row r="8" spans="1:8" ht="28.5" customHeight="1">
      <c r="A8" s="156"/>
      <c r="B8" s="4" t="s">
        <v>125</v>
      </c>
      <c r="C8" s="5">
        <v>2</v>
      </c>
      <c r="D8" s="6">
        <v>56</v>
      </c>
      <c r="E8" s="6" t="s">
        <v>13</v>
      </c>
      <c r="F8" s="7">
        <f>D8*300</f>
        <v>16800</v>
      </c>
      <c r="G8" s="142"/>
    </row>
    <row r="9" spans="1:8" ht="28.5" customHeight="1">
      <c r="A9" s="157"/>
      <c r="B9" s="4" t="s">
        <v>126</v>
      </c>
      <c r="C9" s="5">
        <v>3</v>
      </c>
      <c r="D9" s="6">
        <v>25</v>
      </c>
      <c r="E9" s="6" t="s">
        <v>13</v>
      </c>
      <c r="F9" s="7">
        <f>D9*300</f>
        <v>7500</v>
      </c>
      <c r="G9" s="152"/>
    </row>
    <row r="10" spans="1:8" ht="34.5" customHeight="1">
      <c r="A10" s="148" t="s">
        <v>49</v>
      </c>
      <c r="B10" s="13" t="s">
        <v>120</v>
      </c>
      <c r="C10" s="5">
        <v>3</v>
      </c>
      <c r="D10" s="6">
        <v>12</v>
      </c>
      <c r="E10" s="6" t="s">
        <v>13</v>
      </c>
      <c r="F10" s="7">
        <f t="shared" ref="F10:F12" si="0">D10*300</f>
        <v>3600</v>
      </c>
      <c r="G10" s="143">
        <f>SUM(F10:F11)</f>
        <v>14100</v>
      </c>
    </row>
    <row r="11" spans="1:8" ht="27" customHeight="1">
      <c r="A11" s="148"/>
      <c r="B11" s="4" t="s">
        <v>118</v>
      </c>
      <c r="C11" s="4">
        <v>2</v>
      </c>
      <c r="D11" s="6">
        <v>35</v>
      </c>
      <c r="E11" s="6" t="s">
        <v>13</v>
      </c>
      <c r="F11" s="7">
        <f t="shared" si="0"/>
        <v>10500</v>
      </c>
      <c r="G11" s="143"/>
    </row>
    <row r="12" spans="1:8" ht="24.95" customHeight="1">
      <c r="A12" s="4" t="s">
        <v>54</v>
      </c>
      <c r="B12" s="4" t="s">
        <v>131</v>
      </c>
      <c r="C12" s="5">
        <v>3</v>
      </c>
      <c r="D12" s="6">
        <v>38</v>
      </c>
      <c r="E12" s="6" t="s">
        <v>13</v>
      </c>
      <c r="F12" s="7">
        <f t="shared" si="0"/>
        <v>11400</v>
      </c>
      <c r="G12" s="16">
        <v>11400</v>
      </c>
    </row>
    <row r="13" spans="1:8" ht="24.95" customHeight="1">
      <c r="A13" s="145" t="s">
        <v>56</v>
      </c>
      <c r="B13" s="145"/>
      <c r="C13" s="9" t="s">
        <v>57</v>
      </c>
      <c r="D13" s="9">
        <v>192</v>
      </c>
      <c r="E13" s="9" t="s">
        <v>57</v>
      </c>
      <c r="F13" s="9" t="s">
        <v>57</v>
      </c>
      <c r="G13" s="17">
        <f>SUM(G6:G12)</f>
        <v>57600</v>
      </c>
    </row>
    <row r="14" spans="1:8">
      <c r="H14" s="57" t="s">
        <v>156</v>
      </c>
    </row>
    <row r="20" spans="8:8">
      <c r="H20" s="10"/>
    </row>
  </sheetData>
  <autoFilter ref="C4:D13"/>
  <mergeCells count="15">
    <mergeCell ref="A1:G1"/>
    <mergeCell ref="A2:G2"/>
    <mergeCell ref="C3:F3"/>
    <mergeCell ref="A13:B13"/>
    <mergeCell ref="A3:A5"/>
    <mergeCell ref="A6:A9"/>
    <mergeCell ref="A10:A11"/>
    <mergeCell ref="B3:B5"/>
    <mergeCell ref="C4:C5"/>
    <mergeCell ref="D4:D5"/>
    <mergeCell ref="E4:E5"/>
    <mergeCell ref="F4:F5"/>
    <mergeCell ref="G3:G5"/>
    <mergeCell ref="G6:G9"/>
    <mergeCell ref="G10:G11"/>
  </mergeCells>
  <phoneticPr fontId="38" type="noConversion"/>
  <printOptions horizontalCentered="1"/>
  <pageMargins left="0.66929133858267698" right="0.70866141732283505" top="0.74803149606299202" bottom="0.43307086614173201" header="0.31496062992126" footer="0.1574803149606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zoomScale="130" zoomScaleNormal="100" workbookViewId="0">
      <selection activeCell="J17" sqref="J17"/>
    </sheetView>
  </sheetViews>
  <sheetFormatPr defaultColWidth="9" defaultRowHeight="14.25"/>
  <cols>
    <col min="1" max="1" width="19.625" customWidth="1"/>
    <col min="2" max="2" width="45.375" customWidth="1"/>
    <col min="3" max="3" width="8.25" customWidth="1"/>
    <col min="5" max="5" width="13.5" customWidth="1"/>
    <col min="6" max="7" width="9.375" customWidth="1"/>
    <col min="8" max="8" width="11" customWidth="1"/>
  </cols>
  <sheetData>
    <row r="1" spans="1:9" ht="44.25" customHeight="1">
      <c r="A1" s="97" t="s">
        <v>133</v>
      </c>
      <c r="B1" s="97"/>
      <c r="C1" s="97"/>
      <c r="D1" s="97"/>
      <c r="E1" s="97"/>
      <c r="F1" s="97"/>
      <c r="G1" s="97"/>
      <c r="H1" s="97"/>
    </row>
    <row r="2" spans="1:9" ht="33.75" customHeight="1">
      <c r="A2" s="158" t="s">
        <v>141</v>
      </c>
      <c r="B2" s="158"/>
      <c r="C2" s="158"/>
      <c r="D2" s="158"/>
      <c r="E2" s="158"/>
      <c r="F2" s="158"/>
      <c r="G2" s="158"/>
      <c r="H2" s="158"/>
    </row>
    <row r="3" spans="1:9" ht="27" customHeight="1">
      <c r="A3" s="67" t="s">
        <v>137</v>
      </c>
      <c r="B3" s="67" t="s">
        <v>138</v>
      </c>
      <c r="C3" s="67" t="s">
        <v>6</v>
      </c>
      <c r="D3" s="67"/>
      <c r="E3" s="67"/>
      <c r="F3" s="67"/>
      <c r="G3" s="67"/>
      <c r="H3" s="67"/>
    </row>
    <row r="4" spans="1:9" ht="20.100000000000001" customHeight="1">
      <c r="A4" s="67"/>
      <c r="B4" s="67"/>
      <c r="C4" s="159" t="s">
        <v>7</v>
      </c>
      <c r="D4" s="159" t="s">
        <v>8</v>
      </c>
      <c r="E4" s="159" t="s">
        <v>9</v>
      </c>
      <c r="F4" s="159" t="s">
        <v>10</v>
      </c>
      <c r="G4" s="160" t="s">
        <v>142</v>
      </c>
      <c r="H4" s="79" t="s">
        <v>56</v>
      </c>
    </row>
    <row r="5" spans="1:9" ht="20.100000000000001" customHeight="1">
      <c r="A5" s="67"/>
      <c r="B5" s="67"/>
      <c r="C5" s="144"/>
      <c r="D5" s="144"/>
      <c r="E5" s="144"/>
      <c r="F5" s="144"/>
      <c r="G5" s="159"/>
      <c r="H5" s="80"/>
    </row>
    <row r="6" spans="1:9" ht="47.25" customHeight="1">
      <c r="A6" s="155" t="s">
        <v>124</v>
      </c>
      <c r="B6" s="4" t="s">
        <v>143</v>
      </c>
      <c r="C6" s="5">
        <v>3</v>
      </c>
      <c r="D6" s="6">
        <v>6</v>
      </c>
      <c r="E6" s="6" t="s">
        <v>13</v>
      </c>
      <c r="F6" s="7">
        <f t="shared" ref="F6:F11" si="0">D6*300</f>
        <v>1800</v>
      </c>
      <c r="G6" s="4">
        <v>1800</v>
      </c>
      <c r="H6" s="12">
        <v>0</v>
      </c>
    </row>
    <row r="7" spans="1:9" ht="24.95" customHeight="1">
      <c r="A7" s="156"/>
      <c r="B7" s="150" t="s">
        <v>127</v>
      </c>
      <c r="C7" s="5">
        <v>3</v>
      </c>
      <c r="D7" s="6">
        <v>18</v>
      </c>
      <c r="E7" s="6" t="s">
        <v>13</v>
      </c>
      <c r="F7" s="7">
        <f t="shared" si="0"/>
        <v>5400</v>
      </c>
      <c r="G7" s="7"/>
      <c r="H7" s="14">
        <f>SUM(F7:F10)</f>
        <v>35400</v>
      </c>
    </row>
    <row r="8" spans="1:9" ht="24.95" customHeight="1">
      <c r="A8" s="156"/>
      <c r="B8" s="151"/>
      <c r="C8" s="5">
        <v>4</v>
      </c>
      <c r="D8" s="6">
        <v>20</v>
      </c>
      <c r="E8" s="6" t="s">
        <v>13</v>
      </c>
      <c r="F8" s="7">
        <f t="shared" si="0"/>
        <v>6000</v>
      </c>
      <c r="G8" s="7"/>
      <c r="H8" s="15"/>
    </row>
    <row r="9" spans="1:9" ht="28.5" customHeight="1">
      <c r="A9" s="156"/>
      <c r="B9" s="4" t="s">
        <v>125</v>
      </c>
      <c r="C9" s="5">
        <v>3</v>
      </c>
      <c r="D9" s="6">
        <v>55</v>
      </c>
      <c r="E9" s="6" t="s">
        <v>13</v>
      </c>
      <c r="F9" s="7">
        <f t="shared" si="0"/>
        <v>16500</v>
      </c>
      <c r="G9" s="7"/>
      <c r="H9" s="15"/>
    </row>
    <row r="10" spans="1:9" ht="28.5" customHeight="1">
      <c r="A10" s="157"/>
      <c r="B10" s="4" t="s">
        <v>126</v>
      </c>
      <c r="C10" s="5">
        <v>4</v>
      </c>
      <c r="D10" s="6">
        <v>25</v>
      </c>
      <c r="E10" s="6" t="s">
        <v>13</v>
      </c>
      <c r="F10" s="7">
        <f t="shared" si="0"/>
        <v>7500</v>
      </c>
      <c r="G10" s="7"/>
      <c r="H10" s="15"/>
    </row>
    <row r="11" spans="1:9" ht="34.5" customHeight="1">
      <c r="A11" s="3" t="s">
        <v>49</v>
      </c>
      <c r="B11" s="4" t="s">
        <v>118</v>
      </c>
      <c r="C11" s="4">
        <v>3</v>
      </c>
      <c r="D11" s="6">
        <v>34</v>
      </c>
      <c r="E11" s="6" t="s">
        <v>13</v>
      </c>
      <c r="F11" s="7">
        <f t="shared" si="0"/>
        <v>10200</v>
      </c>
      <c r="G11" s="7"/>
      <c r="H11" s="8">
        <f>SUM(F11:F11)</f>
        <v>10200</v>
      </c>
    </row>
    <row r="12" spans="1:9" ht="24.95" customHeight="1">
      <c r="A12" s="4" t="s">
        <v>54</v>
      </c>
      <c r="B12" s="4" t="s">
        <v>131</v>
      </c>
      <c r="C12" s="5">
        <v>4</v>
      </c>
      <c r="D12" s="6">
        <v>38</v>
      </c>
      <c r="E12" s="6" t="s">
        <v>13</v>
      </c>
      <c r="F12" s="7">
        <f t="shared" ref="F12:F13" si="1">D12*300</f>
        <v>11400</v>
      </c>
      <c r="G12" s="7"/>
      <c r="H12" s="8">
        <v>11400</v>
      </c>
    </row>
    <row r="13" spans="1:9" ht="24.95" customHeight="1">
      <c r="A13" s="4" t="s">
        <v>144</v>
      </c>
      <c r="B13" s="4" t="s">
        <v>115</v>
      </c>
      <c r="C13" s="5">
        <v>3</v>
      </c>
      <c r="D13" s="6">
        <v>61</v>
      </c>
      <c r="E13" s="6" t="s">
        <v>13</v>
      </c>
      <c r="F13" s="7">
        <f t="shared" si="1"/>
        <v>18300</v>
      </c>
      <c r="G13" s="7"/>
      <c r="H13" s="8">
        <f>F13</f>
        <v>18300</v>
      </c>
    </row>
    <row r="14" spans="1:9" ht="24.95" customHeight="1">
      <c r="A14" s="145" t="s">
        <v>56</v>
      </c>
      <c r="B14" s="145"/>
      <c r="C14" s="9" t="s">
        <v>57</v>
      </c>
      <c r="D14" s="9">
        <f>SUM(D6:D13)</f>
        <v>257</v>
      </c>
      <c r="E14" s="9" t="s">
        <v>57</v>
      </c>
      <c r="F14" s="9">
        <f>SUM(F6:F13)</f>
        <v>77100</v>
      </c>
      <c r="G14" s="9">
        <v>1800</v>
      </c>
      <c r="H14" s="8">
        <f>SUM(H7:H13)</f>
        <v>75300</v>
      </c>
      <c r="I14" s="57" t="s">
        <v>157</v>
      </c>
    </row>
    <row r="21" spans="9:9">
      <c r="I21" s="10"/>
    </row>
  </sheetData>
  <autoFilter ref="C4:D14"/>
  <mergeCells count="14">
    <mergeCell ref="A1:H1"/>
    <mergeCell ref="A2:H2"/>
    <mergeCell ref="C3:H3"/>
    <mergeCell ref="A14:B14"/>
    <mergeCell ref="A3:A5"/>
    <mergeCell ref="A6:A10"/>
    <mergeCell ref="B3:B5"/>
    <mergeCell ref="B7:B8"/>
    <mergeCell ref="C4:C5"/>
    <mergeCell ref="D4:D5"/>
    <mergeCell ref="E4:E5"/>
    <mergeCell ref="F4:F5"/>
    <mergeCell ref="G4:G5"/>
    <mergeCell ref="H4:H5"/>
  </mergeCells>
  <phoneticPr fontId="38" type="noConversion"/>
  <printOptions horizontalCentered="1"/>
  <pageMargins left="0.66929133858267698" right="0.70866141732283505" top="0.74803149606299202" bottom="0.43307086614173201" header="0.31496062992126" footer="0.1574803149606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topLeftCell="A7" zoomScale="110" zoomScaleNormal="100" workbookViewId="0">
      <selection activeCell="M8" sqref="M8"/>
    </sheetView>
  </sheetViews>
  <sheetFormatPr defaultColWidth="9" defaultRowHeight="14.25"/>
  <cols>
    <col min="1" max="1" width="20.75" customWidth="1"/>
    <col min="2" max="2" width="45.375" customWidth="1"/>
    <col min="3" max="3" width="8.25" customWidth="1"/>
    <col min="5" max="5" width="13.5" customWidth="1"/>
    <col min="6" max="7" width="9.375" customWidth="1"/>
    <col min="8" max="8" width="11" customWidth="1"/>
  </cols>
  <sheetData>
    <row r="1" spans="1:8" ht="44.25" customHeight="1">
      <c r="A1" s="97" t="s">
        <v>133</v>
      </c>
      <c r="B1" s="97"/>
      <c r="C1" s="97"/>
      <c r="D1" s="97"/>
      <c r="E1" s="97"/>
      <c r="F1" s="97"/>
      <c r="G1" s="97"/>
      <c r="H1" s="97"/>
    </row>
    <row r="2" spans="1:8" ht="33.75" customHeight="1">
      <c r="A2" s="158" t="s">
        <v>145</v>
      </c>
      <c r="B2" s="158"/>
      <c r="C2" s="158"/>
      <c r="D2" s="158"/>
      <c r="E2" s="158"/>
      <c r="F2" s="158"/>
      <c r="G2" s="158"/>
      <c r="H2" s="158"/>
    </row>
    <row r="3" spans="1:8" ht="27" customHeight="1">
      <c r="A3" s="67" t="s">
        <v>137</v>
      </c>
      <c r="B3" s="67" t="s">
        <v>138</v>
      </c>
      <c r="C3" s="67" t="s">
        <v>6</v>
      </c>
      <c r="D3" s="67"/>
      <c r="E3" s="67"/>
      <c r="F3" s="67"/>
      <c r="G3" s="67"/>
      <c r="H3" s="67"/>
    </row>
    <row r="4" spans="1:8" ht="20.10000000000000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144" t="s">
        <v>142</v>
      </c>
      <c r="H4" s="73" t="s">
        <v>56</v>
      </c>
    </row>
    <row r="5" spans="1:8" ht="20.100000000000001" customHeight="1">
      <c r="A5" s="67"/>
      <c r="B5" s="67"/>
      <c r="C5" s="144"/>
      <c r="D5" s="144"/>
      <c r="E5" s="144"/>
      <c r="F5" s="144"/>
      <c r="G5" s="144"/>
      <c r="H5" s="73"/>
    </row>
    <row r="6" spans="1:8" ht="45.75" customHeight="1">
      <c r="A6" s="3" t="s">
        <v>146</v>
      </c>
      <c r="B6" s="4" t="s">
        <v>147</v>
      </c>
      <c r="C6" s="5">
        <v>6</v>
      </c>
      <c r="D6" s="6">
        <v>4</v>
      </c>
      <c r="E6" s="6" t="s">
        <v>13</v>
      </c>
      <c r="F6" s="7">
        <f>D6*300</f>
        <v>1200</v>
      </c>
      <c r="G6" s="7"/>
      <c r="H6" s="8">
        <f>SUM(F6:F6)</f>
        <v>1200</v>
      </c>
    </row>
    <row r="7" spans="1:8" ht="30.75" customHeight="1">
      <c r="A7" s="148" t="s">
        <v>107</v>
      </c>
      <c r="B7" s="153" t="s">
        <v>148</v>
      </c>
      <c r="C7" s="4">
        <v>4</v>
      </c>
      <c r="D7" s="6">
        <v>6</v>
      </c>
      <c r="E7" s="6" t="s">
        <v>13</v>
      </c>
      <c r="F7" s="7">
        <f t="shared" ref="F7:F15" si="0">D7*300</f>
        <v>1800</v>
      </c>
      <c r="G7" s="7"/>
      <c r="H7" s="161">
        <f>SUM(F7:F9)</f>
        <v>6300</v>
      </c>
    </row>
    <row r="8" spans="1:8" ht="34.5" customHeight="1">
      <c r="A8" s="148"/>
      <c r="B8" s="153"/>
      <c r="C8" s="4">
        <v>5</v>
      </c>
      <c r="D8" s="6">
        <v>7</v>
      </c>
      <c r="E8" s="6" t="s">
        <v>13</v>
      </c>
      <c r="F8" s="7">
        <f t="shared" si="0"/>
        <v>2100</v>
      </c>
      <c r="G8" s="7"/>
      <c r="H8" s="161"/>
    </row>
    <row r="9" spans="1:8" ht="34.5" customHeight="1">
      <c r="A9" s="148"/>
      <c r="B9" s="153"/>
      <c r="C9" s="4">
        <v>6</v>
      </c>
      <c r="D9" s="6">
        <v>8</v>
      </c>
      <c r="E9" s="6" t="s">
        <v>13</v>
      </c>
      <c r="F9" s="7">
        <f t="shared" si="0"/>
        <v>2400</v>
      </c>
      <c r="G9" s="7"/>
      <c r="H9" s="161"/>
    </row>
    <row r="10" spans="1:8" ht="34.5" customHeight="1">
      <c r="A10" s="148"/>
      <c r="B10" s="153" t="s">
        <v>108</v>
      </c>
      <c r="C10" s="4">
        <v>4</v>
      </c>
      <c r="D10" s="6">
        <v>5</v>
      </c>
      <c r="E10" s="6" t="s">
        <v>13</v>
      </c>
      <c r="F10" s="7">
        <f t="shared" si="0"/>
        <v>1500</v>
      </c>
      <c r="G10" s="7"/>
      <c r="H10" s="161">
        <f>F10+F11+F12</f>
        <v>10800</v>
      </c>
    </row>
    <row r="11" spans="1:8" ht="34.5" customHeight="1">
      <c r="A11" s="148"/>
      <c r="B11" s="153"/>
      <c r="C11" s="4">
        <v>5</v>
      </c>
      <c r="D11" s="6">
        <v>8</v>
      </c>
      <c r="E11" s="6" t="s">
        <v>13</v>
      </c>
      <c r="F11" s="7">
        <f t="shared" si="0"/>
        <v>2400</v>
      </c>
      <c r="G11" s="7"/>
      <c r="H11" s="161"/>
    </row>
    <row r="12" spans="1:8" ht="34.5" customHeight="1">
      <c r="A12" s="148"/>
      <c r="B12" s="153"/>
      <c r="C12" s="4">
        <v>6</v>
      </c>
      <c r="D12" s="6">
        <v>23</v>
      </c>
      <c r="E12" s="6" t="s">
        <v>13</v>
      </c>
      <c r="F12" s="7">
        <f t="shared" si="0"/>
        <v>6900</v>
      </c>
      <c r="G12" s="7"/>
      <c r="H12" s="161"/>
    </row>
    <row r="13" spans="1:8" ht="34.5" customHeight="1">
      <c r="A13" s="153" t="s">
        <v>49</v>
      </c>
      <c r="B13" s="153" t="s">
        <v>119</v>
      </c>
      <c r="C13" s="4">
        <v>5</v>
      </c>
      <c r="D13" s="6">
        <v>87</v>
      </c>
      <c r="E13" s="6" t="s">
        <v>13</v>
      </c>
      <c r="F13" s="7">
        <f t="shared" si="0"/>
        <v>26100</v>
      </c>
      <c r="G13" s="7"/>
      <c r="H13" s="161">
        <f>F13+F14+F15</f>
        <v>78300</v>
      </c>
    </row>
    <row r="14" spans="1:8" ht="34.5" customHeight="1">
      <c r="A14" s="153"/>
      <c r="B14" s="153"/>
      <c r="C14" s="4">
        <v>6</v>
      </c>
      <c r="D14" s="6">
        <v>87</v>
      </c>
      <c r="E14" s="6" t="s">
        <v>13</v>
      </c>
      <c r="F14" s="7">
        <f t="shared" si="0"/>
        <v>26100</v>
      </c>
      <c r="G14" s="7"/>
      <c r="H14" s="161"/>
    </row>
    <row r="15" spans="1:8" ht="24.95" customHeight="1">
      <c r="A15" s="153"/>
      <c r="B15" s="153"/>
      <c r="C15" s="5">
        <v>7</v>
      </c>
      <c r="D15" s="6">
        <v>87</v>
      </c>
      <c r="E15" s="6" t="s">
        <v>13</v>
      </c>
      <c r="F15" s="7">
        <f t="shared" si="0"/>
        <v>26100</v>
      </c>
      <c r="G15" s="7"/>
      <c r="H15" s="161"/>
    </row>
    <row r="16" spans="1:8" ht="24.95" customHeight="1">
      <c r="A16" s="145" t="s">
        <v>56</v>
      </c>
      <c r="B16" s="145"/>
      <c r="C16" s="9" t="s">
        <v>57</v>
      </c>
      <c r="D16" s="9">
        <f>SUM(D6:D15)</f>
        <v>322</v>
      </c>
      <c r="E16" s="9" t="s">
        <v>57</v>
      </c>
      <c r="F16" s="9">
        <f>SUM(F6:F15)</f>
        <v>96600</v>
      </c>
      <c r="G16" s="9"/>
      <c r="H16" s="8">
        <f>SUM(H6:H14)</f>
        <v>96600</v>
      </c>
    </row>
    <row r="17" spans="8:9">
      <c r="H17" s="10" t="s">
        <v>149</v>
      </c>
    </row>
    <row r="18" spans="8:9">
      <c r="I18" s="11"/>
    </row>
    <row r="23" spans="8:9">
      <c r="I23" s="10"/>
    </row>
  </sheetData>
  <autoFilter ref="C4:D16"/>
  <mergeCells count="20">
    <mergeCell ref="A16:B16"/>
    <mergeCell ref="A3:A5"/>
    <mergeCell ref="A7:A12"/>
    <mergeCell ref="A13:A15"/>
    <mergeCell ref="B3:B5"/>
    <mergeCell ref="B7:B9"/>
    <mergeCell ref="B10:B12"/>
    <mergeCell ref="B13:B15"/>
    <mergeCell ref="H4:H5"/>
    <mergeCell ref="H7:H9"/>
    <mergeCell ref="H10:H12"/>
    <mergeCell ref="H13:H15"/>
    <mergeCell ref="A1:H1"/>
    <mergeCell ref="A2:H2"/>
    <mergeCell ref="C3:H3"/>
    <mergeCell ref="C4:C5"/>
    <mergeCell ref="D4:D5"/>
    <mergeCell ref="E4:E5"/>
    <mergeCell ref="F4:F5"/>
    <mergeCell ref="G4:G5"/>
  </mergeCells>
  <phoneticPr fontId="38" type="noConversion"/>
  <printOptions horizontalCentered="1"/>
  <pageMargins left="0.66929133858267698" right="0.70866141732283505" top="0.74803149606299202" bottom="0.43307086614173201" header="0.31496062992126" footer="0.1574803149606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7"/>
  <sheetViews>
    <sheetView view="pageBreakPreview" zoomScale="115" zoomScaleNormal="100" zoomScaleSheetLayoutView="115" workbookViewId="0">
      <selection sqref="A1:H10"/>
    </sheetView>
  </sheetViews>
  <sheetFormatPr defaultColWidth="9" defaultRowHeight="14.25"/>
  <cols>
    <col min="1" max="1" width="20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spans="1:9" ht="57.75" customHeight="1">
      <c r="A1" s="97" t="s">
        <v>133</v>
      </c>
      <c r="B1" s="97"/>
      <c r="C1" s="97"/>
      <c r="D1" s="97"/>
      <c r="E1" s="97"/>
      <c r="F1" s="97"/>
      <c r="G1" s="97"/>
    </row>
    <row r="2" spans="1:9" ht="33.75" customHeight="1">
      <c r="A2" s="158" t="s">
        <v>153</v>
      </c>
      <c r="B2" s="158"/>
      <c r="C2" s="158"/>
      <c r="D2" s="158"/>
      <c r="E2" s="158"/>
      <c r="F2" s="158"/>
      <c r="G2" s="158"/>
      <c r="H2" s="158"/>
    </row>
    <row r="3" spans="1:9" ht="35.25" customHeight="1">
      <c r="A3" s="67" t="s">
        <v>137</v>
      </c>
      <c r="B3" s="67" t="s">
        <v>138</v>
      </c>
      <c r="C3" s="67" t="s">
        <v>6</v>
      </c>
      <c r="D3" s="67"/>
      <c r="E3" s="67"/>
      <c r="F3" s="67"/>
      <c r="G3" s="67"/>
      <c r="H3" s="67" t="s">
        <v>151</v>
      </c>
    </row>
    <row r="4" spans="1:9" ht="2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73" t="s">
        <v>56</v>
      </c>
      <c r="H4" s="67"/>
    </row>
    <row r="5" spans="1:9" ht="21" customHeight="1">
      <c r="A5" s="67"/>
      <c r="B5" s="67"/>
      <c r="C5" s="144"/>
      <c r="D5" s="144"/>
      <c r="E5" s="144"/>
      <c r="F5" s="144"/>
      <c r="G5" s="73"/>
      <c r="H5" s="67"/>
    </row>
    <row r="6" spans="1:9" ht="46.5" customHeight="1">
      <c r="A6" s="148" t="s">
        <v>107</v>
      </c>
      <c r="B6" s="153" t="s">
        <v>148</v>
      </c>
      <c r="C6" s="4">
        <v>7</v>
      </c>
      <c r="D6" s="6">
        <v>16</v>
      </c>
      <c r="E6" s="6" t="s">
        <v>13</v>
      </c>
      <c r="F6" s="7">
        <f t="shared" ref="F6:F9" si="0">D6*300</f>
        <v>4800</v>
      </c>
      <c r="G6" s="161">
        <f>SUM(F6:F7)</f>
        <v>9900</v>
      </c>
      <c r="H6" s="162"/>
    </row>
    <row r="7" spans="1:9" ht="46.5" customHeight="1">
      <c r="A7" s="148"/>
      <c r="B7" s="153"/>
      <c r="C7" s="4">
        <v>8</v>
      </c>
      <c r="D7" s="6">
        <v>17</v>
      </c>
      <c r="E7" s="6" t="s">
        <v>13</v>
      </c>
      <c r="F7" s="7">
        <f t="shared" si="0"/>
        <v>5100</v>
      </c>
      <c r="G7" s="161"/>
      <c r="H7" s="163"/>
    </row>
    <row r="8" spans="1:9" ht="46.5" customHeight="1">
      <c r="A8" s="148"/>
      <c r="B8" s="153" t="s">
        <v>108</v>
      </c>
      <c r="C8" s="4">
        <v>7</v>
      </c>
      <c r="D8" s="6">
        <v>24</v>
      </c>
      <c r="E8" s="6" t="s">
        <v>13</v>
      </c>
      <c r="F8" s="7">
        <f t="shared" si="0"/>
        <v>7200</v>
      </c>
      <c r="G8" s="161">
        <v>14700</v>
      </c>
      <c r="H8" s="162"/>
    </row>
    <row r="9" spans="1:9" ht="46.5" customHeight="1">
      <c r="A9" s="148"/>
      <c r="B9" s="153"/>
      <c r="C9" s="4">
        <v>8</v>
      </c>
      <c r="D9" s="6">
        <v>25</v>
      </c>
      <c r="E9" s="6" t="s">
        <v>13</v>
      </c>
      <c r="F9" s="7">
        <f t="shared" si="0"/>
        <v>7500</v>
      </c>
      <c r="G9" s="161"/>
      <c r="H9" s="163"/>
    </row>
    <row r="10" spans="1:9" ht="33.75" customHeight="1">
      <c r="A10" s="145" t="s">
        <v>56</v>
      </c>
      <c r="B10" s="145"/>
      <c r="C10" s="9" t="s">
        <v>57</v>
      </c>
      <c r="D10" s="9">
        <f>SUM(D6:D9)</f>
        <v>82</v>
      </c>
      <c r="E10" s="9" t="s">
        <v>57</v>
      </c>
      <c r="F10" s="9">
        <f>SUM(F6:F9)</f>
        <v>24600</v>
      </c>
      <c r="G10" s="8">
        <f>SUM(G6:G9)</f>
        <v>24600</v>
      </c>
      <c r="H10" s="58"/>
    </row>
    <row r="11" spans="1:9">
      <c r="G11" s="57"/>
      <c r="I11" s="57" t="s">
        <v>152</v>
      </c>
    </row>
    <row r="12" spans="1:9">
      <c r="H12" s="11"/>
    </row>
    <row r="17" spans="8:8">
      <c r="H17" s="10"/>
    </row>
  </sheetData>
  <mergeCells count="19">
    <mergeCell ref="A1:G1"/>
    <mergeCell ref="A3:A5"/>
    <mergeCell ref="B3:B5"/>
    <mergeCell ref="C3:G3"/>
    <mergeCell ref="C4:C5"/>
    <mergeCell ref="D4:D5"/>
    <mergeCell ref="E4:E5"/>
    <mergeCell ref="F4:F5"/>
    <mergeCell ref="H3:H5"/>
    <mergeCell ref="H6:H7"/>
    <mergeCell ref="H8:H9"/>
    <mergeCell ref="A2:H2"/>
    <mergeCell ref="A10:B10"/>
    <mergeCell ref="G4:G5"/>
    <mergeCell ref="A6:A9"/>
    <mergeCell ref="B6:B7"/>
    <mergeCell ref="G6:G7"/>
    <mergeCell ref="B8:B9"/>
    <mergeCell ref="G8:G9"/>
  </mergeCells>
  <phoneticPr fontId="38" type="noConversion"/>
  <pageMargins left="0.7" right="0.7" top="0.75" bottom="0.75" header="0.3" footer="0.3"/>
  <pageSetup paperSize="9" scale="91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6" sqref="B6"/>
    </sheetView>
  </sheetViews>
  <sheetFormatPr defaultRowHeight="14.25"/>
  <cols>
    <col min="1" max="1" width="15.75" customWidth="1"/>
    <col min="2" max="2" width="24" customWidth="1"/>
    <col min="3" max="7" width="12.5" customWidth="1"/>
    <col min="8" max="8" width="13.875" customWidth="1"/>
  </cols>
  <sheetData>
    <row r="1" spans="1:8" ht="54" customHeight="1">
      <c r="A1" s="97" t="s">
        <v>159</v>
      </c>
      <c r="B1" s="97"/>
      <c r="C1" s="97"/>
      <c r="D1" s="97"/>
      <c r="E1" s="97"/>
      <c r="F1" s="97"/>
      <c r="G1" s="97"/>
      <c r="H1" s="97"/>
    </row>
    <row r="2" spans="1:8" ht="27" customHeight="1">
      <c r="A2" s="158" t="s">
        <v>158</v>
      </c>
      <c r="B2" s="158"/>
      <c r="C2" s="158"/>
      <c r="D2" s="158"/>
      <c r="E2" s="158"/>
      <c r="F2" s="158"/>
      <c r="G2" s="158"/>
      <c r="H2" s="158"/>
    </row>
    <row r="3" spans="1:8">
      <c r="A3" s="165" t="s">
        <v>137</v>
      </c>
      <c r="B3" s="165" t="s">
        <v>138</v>
      </c>
      <c r="C3" s="165" t="s">
        <v>6</v>
      </c>
      <c r="D3" s="165"/>
      <c r="E3" s="165"/>
      <c r="F3" s="165"/>
      <c r="G3" s="165"/>
      <c r="H3" s="165" t="s">
        <v>151</v>
      </c>
    </row>
    <row r="4" spans="1:8">
      <c r="A4" s="165"/>
      <c r="B4" s="165"/>
      <c r="C4" s="104" t="s">
        <v>7</v>
      </c>
      <c r="D4" s="104" t="s">
        <v>8</v>
      </c>
      <c r="E4" s="104" t="s">
        <v>9</v>
      </c>
      <c r="F4" s="104" t="s">
        <v>10</v>
      </c>
      <c r="G4" s="164" t="s">
        <v>56</v>
      </c>
      <c r="H4" s="165"/>
    </row>
    <row r="5" spans="1:8" ht="24.75" customHeight="1">
      <c r="A5" s="165"/>
      <c r="B5" s="165"/>
      <c r="C5" s="104"/>
      <c r="D5" s="104"/>
      <c r="E5" s="104"/>
      <c r="F5" s="104"/>
      <c r="G5" s="164"/>
      <c r="H5" s="165"/>
    </row>
    <row r="6" spans="1:8" ht="120.75" customHeight="1">
      <c r="A6" s="148" t="s">
        <v>107</v>
      </c>
      <c r="B6" s="61" t="s">
        <v>160</v>
      </c>
      <c r="C6" s="61">
        <v>9</v>
      </c>
      <c r="D6" s="6">
        <v>17</v>
      </c>
      <c r="E6" s="6" t="s">
        <v>13</v>
      </c>
      <c r="F6" s="7">
        <f t="shared" ref="F6:F7" si="0">D6*300</f>
        <v>5100</v>
      </c>
      <c r="G6" s="62">
        <f>SUM(F6:F6)</f>
        <v>5100</v>
      </c>
      <c r="H6" s="63"/>
    </row>
    <row r="7" spans="1:8" ht="120.75" customHeight="1">
      <c r="A7" s="148"/>
      <c r="B7" s="61" t="s">
        <v>108</v>
      </c>
      <c r="C7" s="61">
        <v>9</v>
      </c>
      <c r="D7" s="6">
        <v>24</v>
      </c>
      <c r="E7" s="6" t="s">
        <v>13</v>
      </c>
      <c r="F7" s="7">
        <f t="shared" si="0"/>
        <v>7200</v>
      </c>
      <c r="G7" s="62">
        <v>7200</v>
      </c>
      <c r="H7" s="63"/>
    </row>
    <row r="8" spans="1:8" ht="20.25">
      <c r="A8" s="145" t="s">
        <v>56</v>
      </c>
      <c r="B8" s="145"/>
      <c r="C8" s="60" t="s">
        <v>57</v>
      </c>
      <c r="D8" s="60">
        <f>SUM(D6:D7)</f>
        <v>41</v>
      </c>
      <c r="E8" s="60" t="s">
        <v>57</v>
      </c>
      <c r="F8" s="60">
        <f>SUM(F6:F7)</f>
        <v>12300</v>
      </c>
      <c r="G8" s="62">
        <v>12300</v>
      </c>
      <c r="H8" s="59"/>
    </row>
  </sheetData>
  <mergeCells count="13">
    <mergeCell ref="A1:H1"/>
    <mergeCell ref="A8:B8"/>
    <mergeCell ref="G4:G5"/>
    <mergeCell ref="A6:A7"/>
    <mergeCell ref="A2:H2"/>
    <mergeCell ref="A3:A5"/>
    <mergeCell ref="B3:B5"/>
    <mergeCell ref="C3:G3"/>
    <mergeCell ref="H3:H5"/>
    <mergeCell ref="C4:C5"/>
    <mergeCell ref="D4:D5"/>
    <mergeCell ref="E4:E5"/>
    <mergeCell ref="F4:F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zoomScale="80" zoomScaleNormal="80" workbookViewId="0">
      <selection activeCell="D26" sqref="D26"/>
    </sheetView>
  </sheetViews>
  <sheetFormatPr defaultColWidth="9" defaultRowHeight="14.25"/>
  <cols>
    <col min="1" max="1" width="12.125" customWidth="1"/>
    <col min="2" max="2" width="43.375" customWidth="1"/>
    <col min="3" max="3" width="7.375" customWidth="1"/>
    <col min="5" max="5" width="18.875" customWidth="1"/>
    <col min="6" max="6" width="36.375" customWidth="1"/>
    <col min="7" max="7" width="36.25" customWidth="1"/>
  </cols>
  <sheetData>
    <row r="1" spans="1:8" ht="27">
      <c r="B1" s="97" t="s">
        <v>0</v>
      </c>
      <c r="C1" s="97"/>
      <c r="D1" s="97"/>
      <c r="E1" s="97"/>
      <c r="F1" s="97"/>
      <c r="G1" s="97"/>
    </row>
    <row r="2" spans="1:8">
      <c r="A2" s="103" t="s">
        <v>77</v>
      </c>
      <c r="B2" s="103"/>
      <c r="C2" s="103"/>
      <c r="D2" s="103"/>
      <c r="E2" s="103"/>
      <c r="F2" s="103"/>
      <c r="G2" s="103"/>
    </row>
    <row r="3" spans="1:8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</row>
    <row r="4" spans="1:8">
      <c r="A4" s="67"/>
      <c r="B4" s="67"/>
      <c r="C4" s="105" t="s">
        <v>7</v>
      </c>
      <c r="D4" s="105" t="s">
        <v>8</v>
      </c>
      <c r="E4" s="106" t="s">
        <v>9</v>
      </c>
      <c r="F4" s="105" t="s">
        <v>10</v>
      </c>
      <c r="G4" s="67" t="s">
        <v>2</v>
      </c>
    </row>
    <row r="5" spans="1:8" ht="25.5" customHeight="1">
      <c r="A5" s="67"/>
      <c r="B5" s="67"/>
      <c r="C5" s="105"/>
      <c r="D5" s="105"/>
      <c r="E5" s="107"/>
      <c r="F5" s="105"/>
      <c r="G5" s="67"/>
    </row>
    <row r="6" spans="1:8" ht="36" customHeight="1">
      <c r="A6" s="104" t="s">
        <v>11</v>
      </c>
      <c r="B6" s="25" t="s">
        <v>78</v>
      </c>
      <c r="C6" s="30">
        <v>7</v>
      </c>
      <c r="D6" s="31">
        <v>243</v>
      </c>
      <c r="E6" s="31" t="s">
        <v>13</v>
      </c>
      <c r="F6" s="32">
        <v>72900</v>
      </c>
      <c r="G6" s="67">
        <v>77100</v>
      </c>
    </row>
    <row r="7" spans="1:8" ht="37.5" customHeight="1">
      <c r="A7" s="104"/>
      <c r="B7" s="25" t="s">
        <v>79</v>
      </c>
      <c r="C7" s="30">
        <v>7</v>
      </c>
      <c r="D7" s="31">
        <v>14</v>
      </c>
      <c r="E7" s="31" t="s">
        <v>13</v>
      </c>
      <c r="F7" s="32">
        <v>4200</v>
      </c>
      <c r="G7" s="67"/>
      <c r="H7" s="10" t="s">
        <v>80</v>
      </c>
    </row>
  </sheetData>
  <mergeCells count="12">
    <mergeCell ref="B1:G1"/>
    <mergeCell ref="A2:G2"/>
    <mergeCell ref="C3:G3"/>
    <mergeCell ref="A3:A5"/>
    <mergeCell ref="A6:A7"/>
    <mergeCell ref="B3:B5"/>
    <mergeCell ref="C4:C5"/>
    <mergeCell ref="D4:D5"/>
    <mergeCell ref="E4:E5"/>
    <mergeCell ref="F4:F5"/>
    <mergeCell ref="G4:G5"/>
    <mergeCell ref="G6:G7"/>
  </mergeCells>
  <phoneticPr fontId="38" type="noConversion"/>
  <pageMargins left="0.7" right="0.7" top="0.75" bottom="0.75" header="0.3" footer="0.3"/>
  <pageSetup paperSize="9" scale="7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zoomScale="130" zoomScaleNormal="130" workbookViewId="0">
      <selection activeCell="G6" sqref="G6:G10"/>
    </sheetView>
  </sheetViews>
  <sheetFormatPr defaultColWidth="9" defaultRowHeight="14.25"/>
  <cols>
    <col min="1" max="1" width="12.5" customWidth="1"/>
    <col min="2" max="2" width="34.5" customWidth="1"/>
    <col min="3" max="3" width="10.25" customWidth="1"/>
    <col min="4" max="5" width="10.5" customWidth="1"/>
    <col min="6" max="6" width="11.125" customWidth="1"/>
    <col min="7" max="7" width="10.75" customWidth="1"/>
    <col min="8" max="8" width="11.25" customWidth="1"/>
  </cols>
  <sheetData>
    <row r="1" spans="1:10" ht="24" customHeight="1">
      <c r="B1" s="97" t="s">
        <v>0</v>
      </c>
      <c r="C1" s="97"/>
      <c r="D1" s="97"/>
      <c r="E1" s="97"/>
      <c r="F1" s="97"/>
      <c r="G1" s="97"/>
    </row>
    <row r="2" spans="1:10" ht="24" customHeight="1">
      <c r="A2" s="103" t="s">
        <v>77</v>
      </c>
      <c r="B2" s="103"/>
      <c r="C2" s="103"/>
      <c r="D2" s="103"/>
      <c r="E2" s="103"/>
      <c r="F2" s="103"/>
      <c r="G2" s="103"/>
    </row>
    <row r="3" spans="1:10" ht="24" customHeight="1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  <c r="H3" s="73" t="s">
        <v>81</v>
      </c>
    </row>
    <row r="4" spans="1:10" ht="24" customHeight="1">
      <c r="A4" s="67"/>
      <c r="B4" s="67"/>
      <c r="C4" s="105" t="s">
        <v>7</v>
      </c>
      <c r="D4" s="105" t="s">
        <v>8</v>
      </c>
      <c r="E4" s="106" t="s">
        <v>9</v>
      </c>
      <c r="F4" s="105" t="s">
        <v>10</v>
      </c>
      <c r="G4" s="67" t="s">
        <v>2</v>
      </c>
      <c r="H4" s="73"/>
    </row>
    <row r="5" spans="1:10" ht="3" customHeight="1">
      <c r="A5" s="67"/>
      <c r="B5" s="67"/>
      <c r="C5" s="105"/>
      <c r="D5" s="105"/>
      <c r="E5" s="107"/>
      <c r="F5" s="105"/>
      <c r="G5" s="67"/>
      <c r="H5" s="73"/>
    </row>
    <row r="6" spans="1:10" ht="25.15" customHeight="1">
      <c r="A6" s="104" t="s">
        <v>15</v>
      </c>
      <c r="B6" s="25" t="s">
        <v>82</v>
      </c>
      <c r="C6" s="30" t="s">
        <v>83</v>
      </c>
      <c r="D6" s="31">
        <v>11</v>
      </c>
      <c r="E6" s="31" t="s">
        <v>13</v>
      </c>
      <c r="F6" s="32">
        <v>6600</v>
      </c>
      <c r="G6" s="67">
        <v>173400</v>
      </c>
      <c r="H6" s="108"/>
    </row>
    <row r="7" spans="1:10" ht="25.15" customHeight="1">
      <c r="A7" s="104"/>
      <c r="B7" s="25" t="s">
        <v>84</v>
      </c>
      <c r="C7" s="30" t="s">
        <v>83</v>
      </c>
      <c r="D7" s="31">
        <v>84</v>
      </c>
      <c r="E7" s="31" t="s">
        <v>13</v>
      </c>
      <c r="F7" s="32">
        <v>50400</v>
      </c>
      <c r="G7" s="67"/>
      <c r="H7" s="108"/>
    </row>
    <row r="8" spans="1:10" ht="25.15" customHeight="1">
      <c r="A8" s="104"/>
      <c r="B8" s="25" t="s">
        <v>85</v>
      </c>
      <c r="C8" s="30" t="s">
        <v>83</v>
      </c>
      <c r="D8" s="31">
        <v>103</v>
      </c>
      <c r="E8" s="31" t="s">
        <v>13</v>
      </c>
      <c r="F8" s="32">
        <v>61800</v>
      </c>
      <c r="G8" s="67"/>
      <c r="H8" s="108"/>
    </row>
    <row r="9" spans="1:10" ht="25.15" customHeight="1">
      <c r="A9" s="104"/>
      <c r="B9" s="25" t="s">
        <v>86</v>
      </c>
      <c r="C9" s="30" t="s">
        <v>83</v>
      </c>
      <c r="D9" s="31">
        <v>46</v>
      </c>
      <c r="E9" s="31" t="s">
        <v>13</v>
      </c>
      <c r="F9" s="32">
        <v>27600</v>
      </c>
      <c r="G9" s="67"/>
      <c r="H9" s="108"/>
      <c r="J9" s="36"/>
    </row>
    <row r="10" spans="1:10" ht="25.15" customHeight="1">
      <c r="A10" s="104"/>
      <c r="B10" s="25" t="s">
        <v>87</v>
      </c>
      <c r="C10" s="30">
        <v>7</v>
      </c>
      <c r="D10" s="31">
        <v>90</v>
      </c>
      <c r="E10" s="31" t="s">
        <v>13</v>
      </c>
      <c r="F10" s="32">
        <v>27000</v>
      </c>
      <c r="G10" s="67"/>
      <c r="H10" s="108"/>
    </row>
    <row r="11" spans="1:10" ht="25.15" customHeight="1">
      <c r="A11" s="114" t="s">
        <v>39</v>
      </c>
      <c r="B11" s="25" t="s">
        <v>88</v>
      </c>
      <c r="C11" s="33">
        <v>7</v>
      </c>
      <c r="D11" s="33">
        <v>5</v>
      </c>
      <c r="E11" s="31" t="s">
        <v>13</v>
      </c>
      <c r="F11" s="34">
        <v>1500</v>
      </c>
      <c r="G11" s="78">
        <v>18000</v>
      </c>
      <c r="H11" s="108"/>
    </row>
    <row r="12" spans="1:10" ht="25.15" customHeight="1">
      <c r="A12" s="114"/>
      <c r="B12" s="25" t="s">
        <v>89</v>
      </c>
      <c r="C12" s="33">
        <v>7</v>
      </c>
      <c r="D12" s="33">
        <v>14</v>
      </c>
      <c r="E12" s="31" t="s">
        <v>13</v>
      </c>
      <c r="F12" s="34">
        <v>4200</v>
      </c>
      <c r="G12" s="79"/>
      <c r="H12" s="108"/>
    </row>
    <row r="13" spans="1:10" ht="25.15" customHeight="1">
      <c r="A13" s="114"/>
      <c r="B13" s="25" t="s">
        <v>90</v>
      </c>
      <c r="C13" s="33">
        <v>7</v>
      </c>
      <c r="D13" s="33">
        <v>3</v>
      </c>
      <c r="E13" s="31" t="s">
        <v>13</v>
      </c>
      <c r="F13" s="34">
        <v>900</v>
      </c>
      <c r="G13" s="79"/>
      <c r="H13" s="108"/>
    </row>
    <row r="14" spans="1:10" ht="25.15" customHeight="1">
      <c r="A14" s="114"/>
      <c r="B14" s="25" t="s">
        <v>91</v>
      </c>
      <c r="C14" s="33">
        <v>7</v>
      </c>
      <c r="D14" s="33">
        <v>3</v>
      </c>
      <c r="E14" s="31" t="s">
        <v>13</v>
      </c>
      <c r="F14" s="34">
        <v>900</v>
      </c>
      <c r="G14" s="79"/>
      <c r="H14" s="108"/>
    </row>
    <row r="15" spans="1:10" ht="25.15" customHeight="1">
      <c r="A15" s="114"/>
      <c r="B15" s="25" t="s">
        <v>92</v>
      </c>
      <c r="C15" s="33">
        <v>7</v>
      </c>
      <c r="D15" s="33">
        <v>3</v>
      </c>
      <c r="E15" s="31" t="s">
        <v>13</v>
      </c>
      <c r="F15" s="34">
        <v>900</v>
      </c>
      <c r="G15" s="79"/>
      <c r="H15" s="108"/>
    </row>
    <row r="16" spans="1:10" ht="25.15" customHeight="1">
      <c r="A16" s="114"/>
      <c r="B16" s="25" t="s">
        <v>93</v>
      </c>
      <c r="C16" s="33">
        <v>7</v>
      </c>
      <c r="D16" s="33">
        <v>2</v>
      </c>
      <c r="E16" s="31" t="s">
        <v>13</v>
      </c>
      <c r="F16" s="34">
        <v>600</v>
      </c>
      <c r="G16" s="79"/>
      <c r="H16" s="109"/>
    </row>
    <row r="17" spans="1:9" ht="25.15" customHeight="1">
      <c r="A17" s="114"/>
      <c r="B17" s="25" t="s">
        <v>94</v>
      </c>
      <c r="C17" s="33">
        <v>7</v>
      </c>
      <c r="D17" s="33">
        <v>12</v>
      </c>
      <c r="E17" s="31" t="s">
        <v>13</v>
      </c>
      <c r="F17" s="34">
        <v>3600</v>
      </c>
      <c r="G17" s="79"/>
      <c r="H17" s="110"/>
    </row>
    <row r="18" spans="1:9" ht="25.15" customHeight="1">
      <c r="A18" s="114"/>
      <c r="B18" s="25" t="s">
        <v>95</v>
      </c>
      <c r="C18" s="33">
        <v>7</v>
      </c>
      <c r="D18" s="33">
        <v>18</v>
      </c>
      <c r="E18" s="31" t="s">
        <v>13</v>
      </c>
      <c r="F18" s="34">
        <v>5400</v>
      </c>
      <c r="G18" s="80"/>
      <c r="H18" s="108"/>
    </row>
    <row r="19" spans="1:9" ht="25.15" customHeight="1">
      <c r="A19" s="111" t="s">
        <v>56</v>
      </c>
      <c r="B19" s="112"/>
      <c r="C19" s="113"/>
      <c r="D19" s="2">
        <v>394</v>
      </c>
      <c r="E19" s="2"/>
      <c r="F19" s="2" t="s">
        <v>57</v>
      </c>
      <c r="G19" s="2">
        <v>191400</v>
      </c>
      <c r="H19" s="35"/>
      <c r="I19" s="10" t="s">
        <v>96</v>
      </c>
    </row>
  </sheetData>
  <autoFilter ref="A1:A19"/>
  <mergeCells count="19">
    <mergeCell ref="A19:C19"/>
    <mergeCell ref="A3:A5"/>
    <mergeCell ref="A6:A10"/>
    <mergeCell ref="A11:A18"/>
    <mergeCell ref="B3:B5"/>
    <mergeCell ref="C4:C5"/>
    <mergeCell ref="H3:H5"/>
    <mergeCell ref="H6:H10"/>
    <mergeCell ref="H11:H16"/>
    <mergeCell ref="H17:H18"/>
    <mergeCell ref="B1:G1"/>
    <mergeCell ref="A2:G2"/>
    <mergeCell ref="C3:G3"/>
    <mergeCell ref="D4:D5"/>
    <mergeCell ref="E4:E5"/>
    <mergeCell ref="F4:F5"/>
    <mergeCell ref="G4:G5"/>
    <mergeCell ref="G6:G10"/>
    <mergeCell ref="G11:G18"/>
  </mergeCells>
  <phoneticPr fontId="38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tabSelected="1" zoomScale="90" zoomScaleNormal="90" workbookViewId="0">
      <selection activeCell="B17" sqref="B17"/>
    </sheetView>
  </sheetViews>
  <sheetFormatPr defaultColWidth="9" defaultRowHeight="14.25"/>
  <cols>
    <col min="1" max="1" width="15.25" customWidth="1"/>
    <col min="2" max="2" width="35.375" customWidth="1"/>
    <col min="3" max="3" width="9.875" customWidth="1"/>
    <col min="5" max="5" width="10.75" customWidth="1"/>
    <col min="8" max="8" width="15.375" customWidth="1"/>
  </cols>
  <sheetData>
    <row r="1" spans="1:8" ht="27">
      <c r="A1" s="97" t="s">
        <v>0</v>
      </c>
      <c r="B1" s="97"/>
      <c r="C1" s="97"/>
      <c r="D1" s="97"/>
      <c r="E1" s="97"/>
      <c r="F1" s="97"/>
      <c r="G1" s="97"/>
      <c r="H1" s="97"/>
    </row>
    <row r="2" spans="1:8">
      <c r="A2" s="98" t="s">
        <v>97</v>
      </c>
      <c r="B2" s="98"/>
      <c r="C2" s="98"/>
      <c r="D2" s="98"/>
      <c r="E2" s="98"/>
      <c r="F2" s="98"/>
      <c r="G2" s="98"/>
      <c r="H2" s="29"/>
    </row>
    <row r="3" spans="1:8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  <c r="H3" s="73" t="s">
        <v>81</v>
      </c>
    </row>
    <row r="4" spans="1:8">
      <c r="A4" s="67"/>
      <c r="B4" s="67"/>
      <c r="C4" s="105" t="s">
        <v>7</v>
      </c>
      <c r="D4" s="105" t="s">
        <v>8</v>
      </c>
      <c r="E4" s="105" t="s">
        <v>9</v>
      </c>
      <c r="F4" s="105" t="s">
        <v>10</v>
      </c>
      <c r="G4" s="67" t="s">
        <v>2</v>
      </c>
      <c r="H4" s="73"/>
    </row>
    <row r="5" spans="1:8">
      <c r="A5" s="67"/>
      <c r="B5" s="67"/>
      <c r="C5" s="105"/>
      <c r="D5" s="105"/>
      <c r="E5" s="105"/>
      <c r="F5" s="105"/>
      <c r="G5" s="67"/>
      <c r="H5" s="73"/>
    </row>
    <row r="6" spans="1:8" ht="25.15" customHeight="1">
      <c r="A6" s="122" t="s">
        <v>98</v>
      </c>
      <c r="B6" s="25" t="s">
        <v>99</v>
      </c>
      <c r="C6" s="30" t="s">
        <v>83</v>
      </c>
      <c r="D6" s="31">
        <v>20</v>
      </c>
      <c r="E6" s="31" t="s">
        <v>13</v>
      </c>
      <c r="F6" s="32">
        <f>D6*600</f>
        <v>12000</v>
      </c>
      <c r="G6" s="75">
        <f>SUM(F6:F13)</f>
        <v>113700</v>
      </c>
      <c r="H6" s="115"/>
    </row>
    <row r="7" spans="1:8" ht="25.15" customHeight="1">
      <c r="A7" s="123"/>
      <c r="B7" s="25" t="s">
        <v>100</v>
      </c>
      <c r="C7" s="30" t="s">
        <v>83</v>
      </c>
      <c r="D7" s="31">
        <v>16</v>
      </c>
      <c r="E7" s="31" t="s">
        <v>13</v>
      </c>
      <c r="F7" s="32">
        <f>D7*600</f>
        <v>9600</v>
      </c>
      <c r="G7" s="76"/>
      <c r="H7" s="116"/>
    </row>
    <row r="8" spans="1:8" ht="25.15" customHeight="1">
      <c r="A8" s="123"/>
      <c r="B8" s="25" t="s">
        <v>101</v>
      </c>
      <c r="C8" s="30" t="s">
        <v>83</v>
      </c>
      <c r="D8" s="31">
        <v>10</v>
      </c>
      <c r="E8" s="31" t="s">
        <v>13</v>
      </c>
      <c r="F8" s="32">
        <f>D8*600</f>
        <v>6000</v>
      </c>
      <c r="G8" s="76"/>
      <c r="H8" s="116"/>
    </row>
    <row r="9" spans="1:8" ht="25.15" customHeight="1">
      <c r="A9" s="123"/>
      <c r="B9" s="25" t="s">
        <v>102</v>
      </c>
      <c r="C9" s="30" t="s">
        <v>83</v>
      </c>
      <c r="D9" s="31">
        <v>19</v>
      </c>
      <c r="E9" s="31" t="s">
        <v>13</v>
      </c>
      <c r="F9" s="32">
        <f>D9*600</f>
        <v>11400</v>
      </c>
      <c r="G9" s="76"/>
      <c r="H9" s="116"/>
    </row>
    <row r="10" spans="1:8" ht="25.15" customHeight="1">
      <c r="A10" s="123"/>
      <c r="B10" s="25" t="s">
        <v>103</v>
      </c>
      <c r="C10" s="30" t="s">
        <v>83</v>
      </c>
      <c r="D10" s="31">
        <v>13</v>
      </c>
      <c r="E10" s="31" t="s">
        <v>13</v>
      </c>
      <c r="F10" s="32">
        <f>D10*600</f>
        <v>7800</v>
      </c>
      <c r="G10" s="76"/>
      <c r="H10" s="116"/>
    </row>
    <row r="11" spans="1:8" ht="25.15" customHeight="1">
      <c r="A11" s="123"/>
      <c r="B11" s="122" t="s">
        <v>104</v>
      </c>
      <c r="C11" s="30">
        <v>7</v>
      </c>
      <c r="D11" s="31">
        <v>26</v>
      </c>
      <c r="E11" s="31" t="s">
        <v>13</v>
      </c>
      <c r="F11" s="32">
        <f>D11*300</f>
        <v>7800</v>
      </c>
      <c r="G11" s="76"/>
      <c r="H11" s="116"/>
    </row>
    <row r="12" spans="1:8" ht="25.15" customHeight="1">
      <c r="A12" s="123"/>
      <c r="B12" s="124"/>
      <c r="C12" s="30">
        <v>8</v>
      </c>
      <c r="D12" s="31">
        <v>25</v>
      </c>
      <c r="E12" s="31" t="s">
        <v>13</v>
      </c>
      <c r="F12" s="32">
        <f>D12*300</f>
        <v>7500</v>
      </c>
      <c r="G12" s="76"/>
      <c r="H12" s="116"/>
    </row>
    <row r="13" spans="1:8" ht="25.15" customHeight="1">
      <c r="A13" s="124"/>
      <c r="B13" s="25" t="s">
        <v>87</v>
      </c>
      <c r="C13" s="33" t="s">
        <v>105</v>
      </c>
      <c r="D13" s="31">
        <v>86</v>
      </c>
      <c r="E13" s="31" t="s">
        <v>13</v>
      </c>
      <c r="F13" s="32">
        <f>D13*600</f>
        <v>51600</v>
      </c>
      <c r="G13" s="77"/>
      <c r="H13" s="117"/>
    </row>
    <row r="14" spans="1:8" ht="25.15" customHeight="1">
      <c r="A14" s="26" t="s">
        <v>49</v>
      </c>
      <c r="B14" s="25" t="s">
        <v>106</v>
      </c>
      <c r="C14" s="33" t="s">
        <v>83</v>
      </c>
      <c r="D14" s="33">
        <v>25</v>
      </c>
      <c r="E14" s="31" t="s">
        <v>13</v>
      </c>
      <c r="F14" s="34">
        <f>D14*600</f>
        <v>15000</v>
      </c>
      <c r="G14" s="2">
        <f>F14</f>
        <v>15000</v>
      </c>
      <c r="H14" s="28"/>
    </row>
    <row r="15" spans="1:8" ht="25.15" customHeight="1">
      <c r="A15" s="125" t="s">
        <v>107</v>
      </c>
      <c r="B15" s="125" t="s">
        <v>108</v>
      </c>
      <c r="C15" s="33">
        <v>8</v>
      </c>
      <c r="D15" s="33">
        <v>245</v>
      </c>
      <c r="E15" s="31" t="s">
        <v>13</v>
      </c>
      <c r="F15" s="34">
        <f>D15*300</f>
        <v>73500</v>
      </c>
      <c r="G15" s="78">
        <f>SUM(F15:F17)</f>
        <v>154800</v>
      </c>
      <c r="H15" s="118"/>
    </row>
    <row r="16" spans="1:8" ht="25.15" customHeight="1">
      <c r="A16" s="126"/>
      <c r="B16" s="127"/>
      <c r="C16" s="31">
        <v>9</v>
      </c>
      <c r="D16" s="31">
        <v>243</v>
      </c>
      <c r="E16" s="31" t="s">
        <v>13</v>
      </c>
      <c r="F16" s="31">
        <f>D16*300</f>
        <v>72900</v>
      </c>
      <c r="G16" s="79"/>
      <c r="H16" s="119"/>
    </row>
    <row r="17" spans="1:9" ht="25.15" customHeight="1">
      <c r="A17" s="127"/>
      <c r="B17" s="31" t="s">
        <v>161</v>
      </c>
      <c r="C17" s="31" t="s">
        <v>105</v>
      </c>
      <c r="D17" s="31">
        <v>14</v>
      </c>
      <c r="E17" s="31" t="s">
        <v>13</v>
      </c>
      <c r="F17" s="31">
        <f>D17*600</f>
        <v>8400</v>
      </c>
      <c r="G17" s="80"/>
      <c r="H17" s="120"/>
    </row>
    <row r="18" spans="1:9" ht="25.15" customHeight="1">
      <c r="A18" s="128" t="s">
        <v>109</v>
      </c>
      <c r="B18" s="25" t="s">
        <v>110</v>
      </c>
      <c r="C18" s="33" t="s">
        <v>105</v>
      </c>
      <c r="D18" s="33">
        <v>8</v>
      </c>
      <c r="E18" s="31" t="s">
        <v>13</v>
      </c>
      <c r="F18" s="34">
        <f>D18*600</f>
        <v>4800</v>
      </c>
      <c r="G18" s="78">
        <f>SUM(F18:F19)</f>
        <v>5400</v>
      </c>
      <c r="H18" s="118"/>
    </row>
    <row r="19" spans="1:9" ht="25.15" customHeight="1">
      <c r="A19" s="129"/>
      <c r="B19" s="25" t="s">
        <v>93</v>
      </c>
      <c r="C19" s="33">
        <v>9</v>
      </c>
      <c r="D19" s="33">
        <v>2</v>
      </c>
      <c r="E19" s="31" t="s">
        <v>13</v>
      </c>
      <c r="F19" s="34">
        <v>600</v>
      </c>
      <c r="G19" s="80"/>
      <c r="H19" s="121"/>
    </row>
    <row r="20" spans="1:9">
      <c r="A20" s="73" t="s">
        <v>56</v>
      </c>
      <c r="B20" s="73"/>
      <c r="C20" s="73"/>
      <c r="D20" s="2" t="s">
        <v>111</v>
      </c>
      <c r="E20" s="2"/>
      <c r="F20" s="2" t="s">
        <v>57</v>
      </c>
      <c r="G20" s="2">
        <f>SUM(G6:G19)</f>
        <v>288900</v>
      </c>
      <c r="H20" s="2"/>
      <c r="I20" s="10" t="s">
        <v>112</v>
      </c>
    </row>
  </sheetData>
  <mergeCells count="23">
    <mergeCell ref="A1:H1"/>
    <mergeCell ref="A2:G2"/>
    <mergeCell ref="C3:G3"/>
    <mergeCell ref="A20:C20"/>
    <mergeCell ref="A3:A5"/>
    <mergeCell ref="A6:A13"/>
    <mergeCell ref="A15:A17"/>
    <mergeCell ref="A18:A19"/>
    <mergeCell ref="B3:B5"/>
    <mergeCell ref="B11:B12"/>
    <mergeCell ref="B15:B16"/>
    <mergeCell ref="C4:C5"/>
    <mergeCell ref="D4:D5"/>
    <mergeCell ref="E4:E5"/>
    <mergeCell ref="F4:F5"/>
    <mergeCell ref="G4:G5"/>
    <mergeCell ref="G6:G13"/>
    <mergeCell ref="G15:G17"/>
    <mergeCell ref="G18:G19"/>
    <mergeCell ref="H3:H5"/>
    <mergeCell ref="H6:H13"/>
    <mergeCell ref="H15:H17"/>
    <mergeCell ref="H18:H19"/>
  </mergeCells>
  <phoneticPr fontId="38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topLeftCell="A25" workbookViewId="0">
      <selection activeCell="H6" sqref="H6:H18"/>
    </sheetView>
  </sheetViews>
  <sheetFormatPr defaultColWidth="9" defaultRowHeight="14.25"/>
  <cols>
    <col min="1" max="1" width="11.5" customWidth="1"/>
    <col min="2" max="2" width="40.125" customWidth="1"/>
    <col min="6" max="6" width="10.5" customWidth="1"/>
    <col min="7" max="7" width="10.75" customWidth="1"/>
    <col min="8" max="8" width="11.875" customWidth="1"/>
    <col min="9" max="9" width="20.625" customWidth="1"/>
  </cols>
  <sheetData>
    <row r="1" spans="1:8" ht="27">
      <c r="A1" s="97" t="s">
        <v>0</v>
      </c>
      <c r="B1" s="97"/>
      <c r="C1" s="97"/>
      <c r="D1" s="97"/>
      <c r="E1" s="97"/>
      <c r="F1" s="97"/>
      <c r="G1" s="97"/>
      <c r="H1" s="97"/>
    </row>
    <row r="2" spans="1:8">
      <c r="A2" s="98" t="s">
        <v>113</v>
      </c>
      <c r="B2" s="98"/>
      <c r="C2" s="98"/>
      <c r="D2" s="98"/>
      <c r="E2" s="98"/>
      <c r="F2" s="98"/>
      <c r="G2" s="98"/>
      <c r="H2" s="98"/>
    </row>
    <row r="3" spans="1:8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  <c r="H3" s="73" t="s">
        <v>2</v>
      </c>
    </row>
    <row r="4" spans="1:8">
      <c r="A4" s="67"/>
      <c r="B4" s="67"/>
      <c r="C4" s="105" t="s">
        <v>7</v>
      </c>
      <c r="D4" s="105" t="s">
        <v>8</v>
      </c>
      <c r="E4" s="105" t="s">
        <v>9</v>
      </c>
      <c r="F4" s="105" t="s">
        <v>10</v>
      </c>
      <c r="G4" s="67" t="s">
        <v>2</v>
      </c>
      <c r="H4" s="73"/>
    </row>
    <row r="5" spans="1:8">
      <c r="A5" s="67"/>
      <c r="B5" s="67"/>
      <c r="C5" s="105"/>
      <c r="D5" s="105"/>
      <c r="E5" s="105"/>
      <c r="F5" s="105"/>
      <c r="G5" s="67"/>
      <c r="H5" s="73"/>
    </row>
    <row r="6" spans="1:8" ht="33.950000000000003" customHeight="1">
      <c r="A6" s="104" t="s">
        <v>39</v>
      </c>
      <c r="B6" s="104" t="s">
        <v>88</v>
      </c>
      <c r="C6" s="21">
        <v>8</v>
      </c>
      <c r="D6" s="24">
        <v>5</v>
      </c>
      <c r="E6" s="24" t="s">
        <v>13</v>
      </c>
      <c r="F6" s="21">
        <f t="shared" ref="F6:F18" si="0">D6*300</f>
        <v>1500</v>
      </c>
      <c r="G6" s="67">
        <f>F6+F7</f>
        <v>3000</v>
      </c>
      <c r="H6" s="73">
        <f>SUM(G6:G18)</f>
        <v>32100</v>
      </c>
    </row>
    <row r="7" spans="1:8" ht="25.15" customHeight="1">
      <c r="A7" s="104"/>
      <c r="B7" s="104"/>
      <c r="C7" s="23">
        <v>9</v>
      </c>
      <c r="D7" s="24">
        <v>5</v>
      </c>
      <c r="E7" s="24" t="s">
        <v>13</v>
      </c>
      <c r="F7" s="21">
        <f t="shared" si="0"/>
        <v>1500</v>
      </c>
      <c r="G7" s="67"/>
      <c r="H7" s="73"/>
    </row>
    <row r="8" spans="1:8" ht="27.95" customHeight="1">
      <c r="A8" s="104"/>
      <c r="B8" s="104" t="s">
        <v>114</v>
      </c>
      <c r="C8" s="23">
        <v>8</v>
      </c>
      <c r="D8" s="24">
        <v>12</v>
      </c>
      <c r="E8" s="24" t="s">
        <v>13</v>
      </c>
      <c r="F8" s="21">
        <f t="shared" si="0"/>
        <v>3600</v>
      </c>
      <c r="G8" s="67">
        <f>F8+F9</f>
        <v>6900</v>
      </c>
      <c r="H8" s="73"/>
    </row>
    <row r="9" spans="1:8" ht="27" customHeight="1">
      <c r="A9" s="104"/>
      <c r="B9" s="104"/>
      <c r="C9" s="23">
        <v>9</v>
      </c>
      <c r="D9" s="24">
        <v>11</v>
      </c>
      <c r="E9" s="24" t="s">
        <v>13</v>
      </c>
      <c r="F9" s="21">
        <f t="shared" si="0"/>
        <v>3300</v>
      </c>
      <c r="G9" s="67"/>
      <c r="H9" s="73"/>
    </row>
    <row r="10" spans="1:8" ht="27.95" customHeight="1">
      <c r="A10" s="104"/>
      <c r="B10" s="25" t="s">
        <v>93</v>
      </c>
      <c r="C10" s="23">
        <v>8</v>
      </c>
      <c r="D10" s="24">
        <v>2</v>
      </c>
      <c r="E10" s="24" t="s">
        <v>13</v>
      </c>
      <c r="F10" s="21">
        <f t="shared" si="0"/>
        <v>600</v>
      </c>
      <c r="G10" s="1">
        <f>F10</f>
        <v>600</v>
      </c>
      <c r="H10" s="73"/>
    </row>
    <row r="11" spans="1:8" ht="32.1" customHeight="1">
      <c r="A11" s="104"/>
      <c r="B11" s="104" t="s">
        <v>92</v>
      </c>
      <c r="C11" s="23">
        <v>8</v>
      </c>
      <c r="D11" s="24">
        <v>3</v>
      </c>
      <c r="E11" s="24" t="s">
        <v>13</v>
      </c>
      <c r="F11" s="21">
        <f t="shared" si="0"/>
        <v>900</v>
      </c>
      <c r="G11" s="67">
        <f>F11+F12</f>
        <v>1800</v>
      </c>
      <c r="H11" s="73"/>
    </row>
    <row r="12" spans="1:8" ht="25.15" customHeight="1">
      <c r="A12" s="104"/>
      <c r="B12" s="104"/>
      <c r="C12" s="21">
        <v>9</v>
      </c>
      <c r="D12" s="24">
        <v>3</v>
      </c>
      <c r="E12" s="24" t="s">
        <v>13</v>
      </c>
      <c r="F12" s="21">
        <f t="shared" si="0"/>
        <v>900</v>
      </c>
      <c r="G12" s="67"/>
      <c r="H12" s="73"/>
    </row>
    <row r="13" spans="1:8" ht="30" customHeight="1">
      <c r="A13" s="104"/>
      <c r="B13" s="104" t="s">
        <v>91</v>
      </c>
      <c r="C13" s="23">
        <v>8</v>
      </c>
      <c r="D13" s="24">
        <v>3</v>
      </c>
      <c r="E13" s="24" t="s">
        <v>13</v>
      </c>
      <c r="F13" s="21">
        <f t="shared" si="0"/>
        <v>900</v>
      </c>
      <c r="G13" s="67">
        <f>F13+F14</f>
        <v>1800</v>
      </c>
      <c r="H13" s="73"/>
    </row>
    <row r="14" spans="1:8" ht="32.1" customHeight="1">
      <c r="A14" s="104"/>
      <c r="B14" s="104"/>
      <c r="C14" s="23">
        <v>9</v>
      </c>
      <c r="D14" s="24">
        <v>3</v>
      </c>
      <c r="E14" s="24" t="s">
        <v>13</v>
      </c>
      <c r="F14" s="21">
        <f t="shared" si="0"/>
        <v>900</v>
      </c>
      <c r="G14" s="67"/>
      <c r="H14" s="73"/>
    </row>
    <row r="15" spans="1:8" ht="29.1" customHeight="1">
      <c r="A15" s="104"/>
      <c r="B15" s="104" t="s">
        <v>95</v>
      </c>
      <c r="C15" s="23">
        <v>8</v>
      </c>
      <c r="D15" s="24">
        <v>18</v>
      </c>
      <c r="E15" s="24" t="s">
        <v>13</v>
      </c>
      <c r="F15" s="21">
        <f t="shared" si="0"/>
        <v>5400</v>
      </c>
      <c r="G15" s="67">
        <f>F15+F16</f>
        <v>10800</v>
      </c>
      <c r="H15" s="73"/>
    </row>
    <row r="16" spans="1:8" ht="30.95" customHeight="1">
      <c r="A16" s="104"/>
      <c r="B16" s="104"/>
      <c r="C16" s="23">
        <v>9</v>
      </c>
      <c r="D16" s="24">
        <v>18</v>
      </c>
      <c r="E16" s="24" t="s">
        <v>13</v>
      </c>
      <c r="F16" s="21">
        <f t="shared" si="0"/>
        <v>5400</v>
      </c>
      <c r="G16" s="67"/>
      <c r="H16" s="73"/>
    </row>
    <row r="17" spans="1:8" ht="32.1" customHeight="1">
      <c r="A17" s="104"/>
      <c r="B17" s="104" t="s">
        <v>89</v>
      </c>
      <c r="C17" s="23">
        <v>8</v>
      </c>
      <c r="D17" s="24">
        <v>11</v>
      </c>
      <c r="E17" s="24" t="s">
        <v>13</v>
      </c>
      <c r="F17" s="21">
        <f t="shared" si="0"/>
        <v>3300</v>
      </c>
      <c r="G17" s="67">
        <f>F17+F18</f>
        <v>7200</v>
      </c>
      <c r="H17" s="73"/>
    </row>
    <row r="18" spans="1:8" ht="33" customHeight="1">
      <c r="A18" s="104"/>
      <c r="B18" s="104"/>
      <c r="C18" s="21">
        <v>9</v>
      </c>
      <c r="D18" s="24">
        <v>13</v>
      </c>
      <c r="E18" s="24" t="s">
        <v>13</v>
      </c>
      <c r="F18" s="21">
        <f t="shared" si="0"/>
        <v>3900</v>
      </c>
      <c r="G18" s="67"/>
      <c r="H18" s="73"/>
    </row>
    <row r="19" spans="1:8" ht="25.15" customHeight="1">
      <c r="A19" s="114" t="s">
        <v>15</v>
      </c>
      <c r="B19" s="25" t="s">
        <v>115</v>
      </c>
      <c r="C19" s="23">
        <v>10</v>
      </c>
      <c r="D19" s="24">
        <v>57</v>
      </c>
      <c r="E19" s="24" t="s">
        <v>13</v>
      </c>
      <c r="F19" s="25">
        <f t="shared" ref="F19:F40" si="1">D19*300</f>
        <v>17100</v>
      </c>
      <c r="G19" s="2">
        <f>D19*300</f>
        <v>17100</v>
      </c>
      <c r="H19" s="130">
        <f>SUM(G19:G35)</f>
        <v>250200</v>
      </c>
    </row>
    <row r="20" spans="1:8" ht="25.15" customHeight="1">
      <c r="A20" s="114"/>
      <c r="B20" s="25" t="s">
        <v>116</v>
      </c>
      <c r="C20" s="23">
        <v>10</v>
      </c>
      <c r="D20" s="24">
        <v>6</v>
      </c>
      <c r="E20" s="24" t="s">
        <v>13</v>
      </c>
      <c r="F20" s="25">
        <f t="shared" si="1"/>
        <v>1800</v>
      </c>
      <c r="G20" s="2">
        <f t="shared" ref="G20:G26" si="2">F20</f>
        <v>1800</v>
      </c>
      <c r="H20" s="130"/>
    </row>
    <row r="21" spans="1:8" ht="25.15" customHeight="1">
      <c r="A21" s="114"/>
      <c r="B21" s="25" t="s">
        <v>100</v>
      </c>
      <c r="C21" s="23">
        <v>9</v>
      </c>
      <c r="D21" s="24">
        <v>33</v>
      </c>
      <c r="E21" s="24" t="s">
        <v>13</v>
      </c>
      <c r="F21" s="25">
        <f t="shared" si="1"/>
        <v>9900</v>
      </c>
      <c r="G21" s="2">
        <f t="shared" si="2"/>
        <v>9900</v>
      </c>
      <c r="H21" s="130"/>
    </row>
    <row r="22" spans="1:8" ht="25.15" customHeight="1">
      <c r="A22" s="114"/>
      <c r="B22" s="25" t="s">
        <v>103</v>
      </c>
      <c r="C22" s="23">
        <v>9</v>
      </c>
      <c r="D22" s="24">
        <v>15</v>
      </c>
      <c r="E22" s="24" t="s">
        <v>13</v>
      </c>
      <c r="F22" s="25">
        <f t="shared" si="1"/>
        <v>4500</v>
      </c>
      <c r="G22" s="2">
        <f t="shared" si="2"/>
        <v>4500</v>
      </c>
      <c r="H22" s="130"/>
    </row>
    <row r="23" spans="1:8" ht="25.15" customHeight="1">
      <c r="A23" s="114"/>
      <c r="B23" s="25" t="s">
        <v>101</v>
      </c>
      <c r="C23" s="23">
        <v>9</v>
      </c>
      <c r="D23" s="24">
        <v>52</v>
      </c>
      <c r="E23" s="24" t="s">
        <v>13</v>
      </c>
      <c r="F23" s="25">
        <f t="shared" si="1"/>
        <v>15600</v>
      </c>
      <c r="G23" s="2">
        <f t="shared" si="2"/>
        <v>15600</v>
      </c>
      <c r="H23" s="130"/>
    </row>
    <row r="24" spans="1:8" ht="25.15" customHeight="1">
      <c r="A24" s="114"/>
      <c r="B24" s="25" t="s">
        <v>102</v>
      </c>
      <c r="C24" s="21">
        <v>9</v>
      </c>
      <c r="D24" s="24">
        <v>77</v>
      </c>
      <c r="E24" s="24" t="s">
        <v>13</v>
      </c>
      <c r="F24" s="25">
        <f t="shared" si="1"/>
        <v>23100</v>
      </c>
      <c r="G24" s="2">
        <f t="shared" si="2"/>
        <v>23100</v>
      </c>
      <c r="H24" s="130"/>
    </row>
    <row r="25" spans="1:8" ht="25.15" customHeight="1">
      <c r="A25" s="114"/>
      <c r="B25" s="25" t="s">
        <v>104</v>
      </c>
      <c r="C25" s="23">
        <v>9</v>
      </c>
      <c r="D25" s="24">
        <v>26</v>
      </c>
      <c r="E25" s="24" t="s">
        <v>13</v>
      </c>
      <c r="F25" s="25">
        <f t="shared" si="1"/>
        <v>7800</v>
      </c>
      <c r="G25" s="2">
        <f t="shared" si="2"/>
        <v>7800</v>
      </c>
      <c r="H25" s="130"/>
    </row>
    <row r="26" spans="1:8" ht="25.15" customHeight="1">
      <c r="A26" s="114"/>
      <c r="B26" s="25" t="s">
        <v>99</v>
      </c>
      <c r="C26" s="23">
        <v>9</v>
      </c>
      <c r="D26" s="24">
        <v>20</v>
      </c>
      <c r="E26" s="24" t="s">
        <v>13</v>
      </c>
      <c r="F26" s="25">
        <f t="shared" si="1"/>
        <v>6000</v>
      </c>
      <c r="G26" s="2">
        <f t="shared" si="2"/>
        <v>6000</v>
      </c>
      <c r="H26" s="130"/>
    </row>
    <row r="27" spans="1:8" ht="20.100000000000001" customHeight="1">
      <c r="A27" s="114"/>
      <c r="B27" s="104" t="s">
        <v>85</v>
      </c>
      <c r="C27" s="23">
        <v>9</v>
      </c>
      <c r="D27" s="24">
        <v>103</v>
      </c>
      <c r="E27" s="24" t="s">
        <v>13</v>
      </c>
      <c r="F27" s="25">
        <f t="shared" si="1"/>
        <v>30900</v>
      </c>
      <c r="G27" s="73">
        <f>F27+F28</f>
        <v>60600</v>
      </c>
      <c r="H27" s="130"/>
    </row>
    <row r="28" spans="1:8" ht="21" customHeight="1">
      <c r="A28" s="114"/>
      <c r="B28" s="104"/>
      <c r="C28" s="23">
        <v>10</v>
      </c>
      <c r="D28" s="24">
        <v>99</v>
      </c>
      <c r="E28" s="24" t="s">
        <v>13</v>
      </c>
      <c r="F28" s="25">
        <f t="shared" si="1"/>
        <v>29700</v>
      </c>
      <c r="G28" s="73"/>
      <c r="H28" s="130"/>
    </row>
    <row r="29" spans="1:8" ht="18.95" customHeight="1">
      <c r="A29" s="114"/>
      <c r="B29" s="104" t="s">
        <v>86</v>
      </c>
      <c r="C29" s="23">
        <v>9</v>
      </c>
      <c r="D29" s="24">
        <v>46</v>
      </c>
      <c r="E29" s="24" t="s">
        <v>13</v>
      </c>
      <c r="F29" s="25">
        <f t="shared" si="1"/>
        <v>13800</v>
      </c>
      <c r="G29" s="73">
        <f>F29+F30</f>
        <v>26400</v>
      </c>
      <c r="H29" s="130"/>
    </row>
    <row r="30" spans="1:8" ht="18" customHeight="1">
      <c r="A30" s="114"/>
      <c r="B30" s="104"/>
      <c r="C30" s="21">
        <v>10</v>
      </c>
      <c r="D30" s="24">
        <v>42</v>
      </c>
      <c r="E30" s="24" t="s">
        <v>13</v>
      </c>
      <c r="F30" s="25">
        <f t="shared" si="1"/>
        <v>12600</v>
      </c>
      <c r="G30" s="73"/>
      <c r="H30" s="130"/>
    </row>
    <row r="31" spans="1:8" ht="20.100000000000001" customHeight="1">
      <c r="A31" s="114"/>
      <c r="B31" s="104" t="s">
        <v>84</v>
      </c>
      <c r="C31" s="23">
        <v>9</v>
      </c>
      <c r="D31" s="24">
        <v>78</v>
      </c>
      <c r="E31" s="24" t="s">
        <v>13</v>
      </c>
      <c r="F31" s="25">
        <f t="shared" si="1"/>
        <v>23400</v>
      </c>
      <c r="G31" s="73">
        <f>F31+F32</f>
        <v>45600</v>
      </c>
      <c r="H31" s="130"/>
    </row>
    <row r="32" spans="1:8" ht="25.15" customHeight="1">
      <c r="A32" s="114"/>
      <c r="B32" s="104"/>
      <c r="C32" s="23">
        <v>10</v>
      </c>
      <c r="D32" s="24">
        <v>74</v>
      </c>
      <c r="E32" s="24" t="s">
        <v>13</v>
      </c>
      <c r="F32" s="25">
        <f t="shared" si="1"/>
        <v>22200</v>
      </c>
      <c r="G32" s="73"/>
      <c r="H32" s="130"/>
    </row>
    <row r="33" spans="1:9" ht="21.95" customHeight="1">
      <c r="A33" s="114"/>
      <c r="B33" s="104" t="s">
        <v>117</v>
      </c>
      <c r="C33" s="23">
        <v>9</v>
      </c>
      <c r="D33" s="24">
        <v>11</v>
      </c>
      <c r="E33" s="24" t="s">
        <v>13</v>
      </c>
      <c r="F33" s="25">
        <f t="shared" si="1"/>
        <v>3300</v>
      </c>
      <c r="G33" s="73">
        <f>F33+F34</f>
        <v>6600</v>
      </c>
      <c r="H33" s="130"/>
    </row>
    <row r="34" spans="1:9" ht="25.15" customHeight="1">
      <c r="A34" s="114"/>
      <c r="B34" s="104"/>
      <c r="C34" s="23">
        <v>10</v>
      </c>
      <c r="D34" s="24">
        <v>11</v>
      </c>
      <c r="E34" s="24" t="s">
        <v>13</v>
      </c>
      <c r="F34" s="25">
        <f t="shared" si="1"/>
        <v>3300</v>
      </c>
      <c r="G34" s="73"/>
      <c r="H34" s="130"/>
    </row>
    <row r="35" spans="1:9" ht="25.15" customHeight="1">
      <c r="A35" s="114"/>
      <c r="B35" s="25" t="s">
        <v>87</v>
      </c>
      <c r="C35" s="23">
        <v>10</v>
      </c>
      <c r="D35" s="24">
        <v>84</v>
      </c>
      <c r="E35" s="24" t="s">
        <v>13</v>
      </c>
      <c r="F35" s="25">
        <f t="shared" si="1"/>
        <v>25200</v>
      </c>
      <c r="G35" s="2">
        <f>F35</f>
        <v>25200</v>
      </c>
      <c r="H35" s="130"/>
    </row>
    <row r="36" spans="1:9" ht="25.15" customHeight="1">
      <c r="A36" s="114" t="s">
        <v>49</v>
      </c>
      <c r="B36" s="25" t="s">
        <v>118</v>
      </c>
      <c r="C36" s="21">
        <v>10</v>
      </c>
      <c r="D36" s="24">
        <v>24</v>
      </c>
      <c r="E36" s="24" t="s">
        <v>13</v>
      </c>
      <c r="F36" s="25">
        <f t="shared" si="1"/>
        <v>7200</v>
      </c>
      <c r="G36" s="2">
        <f>F36</f>
        <v>7200</v>
      </c>
      <c r="H36" s="130">
        <f>SUM(G36:G40)</f>
        <v>55200</v>
      </c>
    </row>
    <row r="37" spans="1:9" ht="25.15" customHeight="1">
      <c r="A37" s="114"/>
      <c r="B37" s="25" t="s">
        <v>119</v>
      </c>
      <c r="C37" s="23">
        <v>10</v>
      </c>
      <c r="D37" s="24">
        <v>96</v>
      </c>
      <c r="E37" s="24" t="s">
        <v>13</v>
      </c>
      <c r="F37" s="25">
        <f t="shared" si="1"/>
        <v>28800</v>
      </c>
      <c r="G37" s="2">
        <f>F37</f>
        <v>28800</v>
      </c>
      <c r="H37" s="130"/>
    </row>
    <row r="38" spans="1:9" ht="25.15" customHeight="1">
      <c r="A38" s="114"/>
      <c r="B38" s="25" t="s">
        <v>120</v>
      </c>
      <c r="C38" s="23">
        <v>10</v>
      </c>
      <c r="D38" s="24">
        <v>14</v>
      </c>
      <c r="E38" s="24" t="s">
        <v>13</v>
      </c>
      <c r="F38" s="25">
        <f t="shared" si="1"/>
        <v>4200</v>
      </c>
      <c r="G38" s="2">
        <f>F38</f>
        <v>4200</v>
      </c>
      <c r="H38" s="130"/>
    </row>
    <row r="39" spans="1:9" ht="25.15" customHeight="1">
      <c r="A39" s="114"/>
      <c r="B39" s="104" t="s">
        <v>106</v>
      </c>
      <c r="C39" s="23">
        <v>9</v>
      </c>
      <c r="D39" s="24">
        <v>25</v>
      </c>
      <c r="E39" s="24" t="s">
        <v>13</v>
      </c>
      <c r="F39" s="25">
        <f t="shared" si="1"/>
        <v>7500</v>
      </c>
      <c r="G39" s="73">
        <f>F39+F40</f>
        <v>15000</v>
      </c>
      <c r="H39" s="130"/>
    </row>
    <row r="40" spans="1:9" ht="25.15" customHeight="1">
      <c r="A40" s="114"/>
      <c r="B40" s="104"/>
      <c r="C40" s="23">
        <v>10</v>
      </c>
      <c r="D40" s="24">
        <v>25</v>
      </c>
      <c r="E40" s="24" t="s">
        <v>13</v>
      </c>
      <c r="F40" s="25">
        <f t="shared" si="1"/>
        <v>7500</v>
      </c>
      <c r="G40" s="73"/>
      <c r="H40" s="130"/>
      <c r="I40" s="10" t="s">
        <v>121</v>
      </c>
    </row>
    <row r="41" spans="1:9">
      <c r="A41" s="73" t="s">
        <v>56</v>
      </c>
      <c r="B41" s="73"/>
      <c r="C41" s="73"/>
      <c r="D41" s="2"/>
      <c r="E41" s="2"/>
      <c r="F41" s="2" t="s">
        <v>57</v>
      </c>
      <c r="G41" s="2">
        <f>SUM(G6:G40)</f>
        <v>337500</v>
      </c>
      <c r="H41" s="2">
        <f>SUM(H6:H40)</f>
        <v>337500</v>
      </c>
      <c r="I41" s="10" t="s">
        <v>122</v>
      </c>
    </row>
  </sheetData>
  <mergeCells count="40">
    <mergeCell ref="A1:H1"/>
    <mergeCell ref="A2:H2"/>
    <mergeCell ref="C3:G3"/>
    <mergeCell ref="A41:C41"/>
    <mergeCell ref="A3:A5"/>
    <mergeCell ref="A6:A18"/>
    <mergeCell ref="A19:A35"/>
    <mergeCell ref="A36:A40"/>
    <mergeCell ref="B3:B5"/>
    <mergeCell ref="B6:B7"/>
    <mergeCell ref="B8:B9"/>
    <mergeCell ref="B11:B12"/>
    <mergeCell ref="B13:B14"/>
    <mergeCell ref="B15:B16"/>
    <mergeCell ref="B17:B18"/>
    <mergeCell ref="B27:B28"/>
    <mergeCell ref="B29:B30"/>
    <mergeCell ref="B31:B32"/>
    <mergeCell ref="B33:B34"/>
    <mergeCell ref="B39:B40"/>
    <mergeCell ref="C4:C5"/>
    <mergeCell ref="D4:D5"/>
    <mergeCell ref="E4:E5"/>
    <mergeCell ref="F4:F5"/>
    <mergeCell ref="G4:G5"/>
    <mergeCell ref="G6:G7"/>
    <mergeCell ref="H3:H5"/>
    <mergeCell ref="H6:H18"/>
    <mergeCell ref="H19:H35"/>
    <mergeCell ref="H36:H40"/>
    <mergeCell ref="G27:G28"/>
    <mergeCell ref="G29:G30"/>
    <mergeCell ref="G31:G32"/>
    <mergeCell ref="G33:G34"/>
    <mergeCell ref="G39:G40"/>
    <mergeCell ref="G8:G9"/>
    <mergeCell ref="G11:G12"/>
    <mergeCell ref="G13:G14"/>
    <mergeCell ref="G15:G16"/>
    <mergeCell ref="G17:G18"/>
  </mergeCells>
  <phoneticPr fontId="38" type="noConversion"/>
  <printOptions horizontalCentered="1"/>
  <pageMargins left="0.75138888888888899" right="0.75138888888888899" top="1" bottom="0.47222222222222199" header="0.5" footer="0.27500000000000002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6"/>
  <sheetViews>
    <sheetView topLeftCell="A22" workbookViewId="0">
      <selection activeCell="H6" sqref="H6:H18"/>
    </sheetView>
  </sheetViews>
  <sheetFormatPr defaultColWidth="9" defaultRowHeight="14.25"/>
  <cols>
    <col min="1" max="1" width="12.625" customWidth="1"/>
    <col min="2" max="2" width="47.625" customWidth="1"/>
    <col min="5" max="5" width="14.375" customWidth="1"/>
    <col min="7" max="7" width="13.25" customWidth="1"/>
    <col min="8" max="8" width="19.75" customWidth="1"/>
  </cols>
  <sheetData>
    <row r="1" spans="1:8" ht="27">
      <c r="A1" s="97" t="s">
        <v>0</v>
      </c>
      <c r="B1" s="97"/>
      <c r="C1" s="97"/>
      <c r="D1" s="97"/>
      <c r="E1" s="97"/>
      <c r="F1" s="97"/>
      <c r="G1" s="97"/>
      <c r="H1" s="97"/>
    </row>
    <row r="2" spans="1:8">
      <c r="A2" s="98" t="s">
        <v>123</v>
      </c>
      <c r="B2" s="98"/>
      <c r="C2" s="98"/>
      <c r="D2" s="98"/>
      <c r="E2" s="98"/>
      <c r="F2" s="98"/>
      <c r="G2" s="98"/>
      <c r="H2" s="98"/>
    </row>
    <row r="3" spans="1:8" ht="27" customHeight="1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  <c r="H3" s="73" t="s">
        <v>2</v>
      </c>
    </row>
    <row r="4" spans="1:8" ht="20.100000000000001" customHeight="1">
      <c r="A4" s="67"/>
      <c r="B4" s="67"/>
      <c r="C4" s="105" t="s">
        <v>7</v>
      </c>
      <c r="D4" s="105" t="s">
        <v>8</v>
      </c>
      <c r="E4" s="105" t="s">
        <v>9</v>
      </c>
      <c r="F4" s="105" t="s">
        <v>10</v>
      </c>
      <c r="G4" s="67" t="s">
        <v>2</v>
      </c>
      <c r="H4" s="73"/>
    </row>
    <row r="5" spans="1:8" ht="20.100000000000001" customHeight="1">
      <c r="A5" s="67"/>
      <c r="B5" s="67"/>
      <c r="C5" s="105"/>
      <c r="D5" s="105"/>
      <c r="E5" s="105"/>
      <c r="F5" s="105"/>
      <c r="G5" s="67"/>
      <c r="H5" s="73"/>
    </row>
    <row r="6" spans="1:8" ht="20.100000000000001" customHeight="1">
      <c r="A6" s="128" t="s">
        <v>124</v>
      </c>
      <c r="B6" s="22" t="s">
        <v>103</v>
      </c>
      <c r="C6" s="23">
        <v>10</v>
      </c>
      <c r="D6" s="24">
        <v>14</v>
      </c>
      <c r="E6" s="24" t="s">
        <v>13</v>
      </c>
      <c r="F6" s="25">
        <f t="shared" ref="F6:F38" si="0">D6*300</f>
        <v>4200</v>
      </c>
      <c r="G6" s="1">
        <f t="shared" ref="G6:G10" si="1">F6</f>
        <v>4200</v>
      </c>
      <c r="H6" s="131">
        <f>SUM(G6:G18)</f>
        <v>159300</v>
      </c>
    </row>
    <row r="7" spans="1:8" ht="20.100000000000001" customHeight="1">
      <c r="A7" s="136"/>
      <c r="B7" s="22" t="s">
        <v>101</v>
      </c>
      <c r="C7" s="23">
        <v>10</v>
      </c>
      <c r="D7" s="24">
        <v>51</v>
      </c>
      <c r="E7" s="24" t="s">
        <v>13</v>
      </c>
      <c r="F7" s="25">
        <f t="shared" si="0"/>
        <v>15300</v>
      </c>
      <c r="G7" s="1">
        <f t="shared" si="1"/>
        <v>15300</v>
      </c>
      <c r="H7" s="132"/>
    </row>
    <row r="8" spans="1:8" ht="20.100000000000001" customHeight="1">
      <c r="A8" s="136"/>
      <c r="B8" s="22" t="s">
        <v>102</v>
      </c>
      <c r="C8" s="23">
        <v>10</v>
      </c>
      <c r="D8" s="24">
        <v>80</v>
      </c>
      <c r="E8" s="24" t="s">
        <v>13</v>
      </c>
      <c r="F8" s="25">
        <f t="shared" si="0"/>
        <v>24000</v>
      </c>
      <c r="G8" s="1">
        <v>24000</v>
      </c>
      <c r="H8" s="132"/>
    </row>
    <row r="9" spans="1:8" ht="20.100000000000001" customHeight="1">
      <c r="A9" s="136"/>
      <c r="B9" s="22" t="s">
        <v>104</v>
      </c>
      <c r="C9" s="23">
        <v>10</v>
      </c>
      <c r="D9" s="24">
        <v>26</v>
      </c>
      <c r="E9" s="24" t="s">
        <v>13</v>
      </c>
      <c r="F9" s="25">
        <f t="shared" si="0"/>
        <v>7800</v>
      </c>
      <c r="G9" s="1">
        <f t="shared" si="1"/>
        <v>7800</v>
      </c>
      <c r="H9" s="132"/>
    </row>
    <row r="10" spans="1:8" ht="20.100000000000001" customHeight="1">
      <c r="A10" s="136"/>
      <c r="B10" s="22" t="s">
        <v>99</v>
      </c>
      <c r="C10" s="23">
        <v>10</v>
      </c>
      <c r="D10" s="24">
        <v>20</v>
      </c>
      <c r="E10" s="24" t="s">
        <v>13</v>
      </c>
      <c r="F10" s="25">
        <f t="shared" si="0"/>
        <v>6000</v>
      </c>
      <c r="G10" s="1">
        <f t="shared" si="1"/>
        <v>6000</v>
      </c>
      <c r="H10" s="132"/>
    </row>
    <row r="11" spans="1:8" ht="20.100000000000001" customHeight="1">
      <c r="A11" s="136"/>
      <c r="B11" s="135" t="s">
        <v>125</v>
      </c>
      <c r="C11" s="23">
        <v>10</v>
      </c>
      <c r="D11" s="24">
        <v>57</v>
      </c>
      <c r="E11" s="24" t="s">
        <v>13</v>
      </c>
      <c r="F11" s="25">
        <f t="shared" si="0"/>
        <v>17100</v>
      </c>
      <c r="G11" s="67">
        <f>F11+F12</f>
        <v>34200</v>
      </c>
      <c r="H11" s="132"/>
    </row>
    <row r="12" spans="1:8" ht="20.100000000000001" customHeight="1">
      <c r="A12" s="136"/>
      <c r="B12" s="135"/>
      <c r="C12" s="23">
        <v>11</v>
      </c>
      <c r="D12" s="24">
        <v>57</v>
      </c>
      <c r="E12" s="24" t="s">
        <v>13</v>
      </c>
      <c r="F12" s="25">
        <f t="shared" si="0"/>
        <v>17100</v>
      </c>
      <c r="G12" s="67"/>
      <c r="H12" s="132"/>
    </row>
    <row r="13" spans="1:8" ht="20.100000000000001" customHeight="1">
      <c r="A13" s="136"/>
      <c r="B13" s="22" t="s">
        <v>126</v>
      </c>
      <c r="C13" s="23">
        <v>11</v>
      </c>
      <c r="D13" s="24">
        <v>24</v>
      </c>
      <c r="E13" s="24" t="s">
        <v>13</v>
      </c>
      <c r="F13" s="25">
        <f t="shared" si="0"/>
        <v>7200</v>
      </c>
      <c r="G13" s="1">
        <v>7200</v>
      </c>
      <c r="H13" s="132"/>
    </row>
    <row r="14" spans="1:8" ht="20.100000000000001" customHeight="1">
      <c r="A14" s="136"/>
      <c r="B14" s="22" t="s">
        <v>127</v>
      </c>
      <c r="C14" s="23">
        <v>11</v>
      </c>
      <c r="D14" s="24">
        <v>20</v>
      </c>
      <c r="E14" s="24" t="s">
        <v>13</v>
      </c>
      <c r="F14" s="25">
        <f t="shared" si="0"/>
        <v>6000</v>
      </c>
      <c r="G14" s="1">
        <v>6000</v>
      </c>
      <c r="H14" s="132"/>
    </row>
    <row r="15" spans="1:8" ht="20.100000000000001" customHeight="1">
      <c r="A15" s="136"/>
      <c r="B15" s="22" t="s">
        <v>115</v>
      </c>
      <c r="C15" s="23">
        <v>11</v>
      </c>
      <c r="D15" s="24">
        <v>58</v>
      </c>
      <c r="E15" s="24" t="s">
        <v>13</v>
      </c>
      <c r="F15" s="25">
        <f t="shared" si="0"/>
        <v>17400</v>
      </c>
      <c r="G15" s="1">
        <v>17400</v>
      </c>
      <c r="H15" s="132"/>
    </row>
    <row r="16" spans="1:8" ht="20.100000000000001" customHeight="1">
      <c r="A16" s="136"/>
      <c r="B16" s="22" t="s">
        <v>116</v>
      </c>
      <c r="C16" s="23">
        <v>11</v>
      </c>
      <c r="D16" s="24">
        <v>6</v>
      </c>
      <c r="E16" s="24" t="s">
        <v>13</v>
      </c>
      <c r="F16" s="25">
        <f t="shared" si="0"/>
        <v>1800</v>
      </c>
      <c r="G16" s="1">
        <v>1800</v>
      </c>
      <c r="H16" s="132"/>
    </row>
    <row r="17" spans="1:8" ht="20.100000000000001" customHeight="1">
      <c r="A17" s="136"/>
      <c r="B17" s="22" t="s">
        <v>128</v>
      </c>
      <c r="C17" s="23">
        <v>10</v>
      </c>
      <c r="D17" s="24">
        <v>33</v>
      </c>
      <c r="E17" s="24" t="s">
        <v>13</v>
      </c>
      <c r="F17" s="25">
        <f t="shared" si="0"/>
        <v>9900</v>
      </c>
      <c r="G17" s="1">
        <v>9900</v>
      </c>
      <c r="H17" s="132"/>
    </row>
    <row r="18" spans="1:8" ht="16.899999999999999" customHeight="1">
      <c r="A18" s="129"/>
      <c r="B18" s="22" t="s">
        <v>87</v>
      </c>
      <c r="C18" s="23">
        <v>11</v>
      </c>
      <c r="D18" s="24">
        <v>85</v>
      </c>
      <c r="E18" s="24" t="s">
        <v>13</v>
      </c>
      <c r="F18" s="25">
        <f t="shared" si="0"/>
        <v>25500</v>
      </c>
      <c r="G18" s="1">
        <v>25500</v>
      </c>
      <c r="H18" s="133"/>
    </row>
    <row r="19" spans="1:8" ht="16.149999999999999" customHeight="1">
      <c r="A19" s="114" t="s">
        <v>49</v>
      </c>
      <c r="B19" s="22" t="s">
        <v>106</v>
      </c>
      <c r="C19" s="23">
        <v>11</v>
      </c>
      <c r="D19" s="24">
        <v>25</v>
      </c>
      <c r="E19" s="24" t="s">
        <v>13</v>
      </c>
      <c r="F19" s="25">
        <f t="shared" si="0"/>
        <v>7500</v>
      </c>
      <c r="G19" s="1">
        <v>7500</v>
      </c>
      <c r="H19" s="134">
        <f>SUM(G19:G21)</f>
        <v>45300</v>
      </c>
    </row>
    <row r="20" spans="1:8" ht="17.45" customHeight="1">
      <c r="A20" s="114"/>
      <c r="B20" s="22" t="s">
        <v>119</v>
      </c>
      <c r="C20" s="23">
        <v>11</v>
      </c>
      <c r="D20" s="24">
        <v>97</v>
      </c>
      <c r="E20" s="24" t="s">
        <v>13</v>
      </c>
      <c r="F20" s="25">
        <f t="shared" si="0"/>
        <v>29100</v>
      </c>
      <c r="G20" s="1">
        <f>F20</f>
        <v>29100</v>
      </c>
      <c r="H20" s="134"/>
    </row>
    <row r="21" spans="1:8" ht="16.899999999999999" customHeight="1">
      <c r="A21" s="114"/>
      <c r="B21" s="22" t="s">
        <v>118</v>
      </c>
      <c r="C21" s="21">
        <v>11</v>
      </c>
      <c r="D21" s="24">
        <v>29</v>
      </c>
      <c r="E21" s="24" t="s">
        <v>13</v>
      </c>
      <c r="F21" s="25">
        <f t="shared" si="0"/>
        <v>8700</v>
      </c>
      <c r="G21" s="1">
        <f>F21</f>
        <v>8700</v>
      </c>
      <c r="H21" s="134"/>
    </row>
    <row r="22" spans="1:8" ht="16.149999999999999" customHeight="1">
      <c r="A22" s="114" t="s">
        <v>129</v>
      </c>
      <c r="B22" s="135" t="s">
        <v>108</v>
      </c>
      <c r="C22" s="23">
        <v>10</v>
      </c>
      <c r="D22" s="24">
        <v>239</v>
      </c>
      <c r="E22" s="24" t="s">
        <v>13</v>
      </c>
      <c r="F22" s="25">
        <f t="shared" si="0"/>
        <v>71700</v>
      </c>
      <c r="G22" s="67">
        <f>F22+F23</f>
        <v>143400</v>
      </c>
      <c r="H22" s="134">
        <f>SUM(G22:G25)</f>
        <v>151500</v>
      </c>
    </row>
    <row r="23" spans="1:8" ht="22.15" customHeight="1">
      <c r="A23" s="114"/>
      <c r="B23" s="135"/>
      <c r="C23" s="23">
        <v>11</v>
      </c>
      <c r="D23" s="24">
        <v>239</v>
      </c>
      <c r="E23" s="24" t="s">
        <v>13</v>
      </c>
      <c r="F23" s="25">
        <f t="shared" si="0"/>
        <v>71700</v>
      </c>
      <c r="G23" s="67"/>
      <c r="H23" s="134"/>
    </row>
    <row r="24" spans="1:8" ht="22.5" customHeight="1">
      <c r="A24" s="114"/>
      <c r="B24" s="135" t="s">
        <v>79</v>
      </c>
      <c r="C24" s="23">
        <v>10</v>
      </c>
      <c r="D24" s="24">
        <v>14</v>
      </c>
      <c r="E24" s="24" t="s">
        <v>13</v>
      </c>
      <c r="F24" s="25">
        <f t="shared" si="0"/>
        <v>4200</v>
      </c>
      <c r="G24" s="67">
        <f>F24+F25</f>
        <v>8100</v>
      </c>
      <c r="H24" s="134"/>
    </row>
    <row r="25" spans="1:8" ht="24.75" customHeight="1">
      <c r="A25" s="114"/>
      <c r="B25" s="135"/>
      <c r="C25" s="23">
        <v>11</v>
      </c>
      <c r="D25" s="24">
        <v>13</v>
      </c>
      <c r="E25" s="24" t="s">
        <v>13</v>
      </c>
      <c r="F25" s="25">
        <f t="shared" si="0"/>
        <v>3900</v>
      </c>
      <c r="G25" s="67"/>
      <c r="H25" s="134"/>
    </row>
    <row r="26" spans="1:8" ht="27.75" customHeight="1">
      <c r="A26" s="104" t="s">
        <v>39</v>
      </c>
      <c r="B26" s="22" t="s">
        <v>88</v>
      </c>
      <c r="C26" s="21">
        <v>10</v>
      </c>
      <c r="D26" s="24">
        <v>5</v>
      </c>
      <c r="E26" s="24" t="s">
        <v>13</v>
      </c>
      <c r="F26" s="25">
        <f t="shared" si="0"/>
        <v>1500</v>
      </c>
      <c r="G26" s="1">
        <v>1500</v>
      </c>
      <c r="H26" s="134">
        <f>SUM(G26:G37)</f>
        <v>33000</v>
      </c>
    </row>
    <row r="27" spans="1:8" ht="27.75" customHeight="1">
      <c r="A27" s="104"/>
      <c r="B27" s="137" t="s">
        <v>114</v>
      </c>
      <c r="C27" s="23">
        <v>10</v>
      </c>
      <c r="D27" s="24">
        <v>14</v>
      </c>
      <c r="E27" s="24" t="s">
        <v>13</v>
      </c>
      <c r="F27" s="25">
        <f t="shared" si="0"/>
        <v>4200</v>
      </c>
      <c r="G27" s="75">
        <f>F27+F28</f>
        <v>7800</v>
      </c>
      <c r="H27" s="134"/>
    </row>
    <row r="28" spans="1:8" ht="27.75" customHeight="1">
      <c r="A28" s="104"/>
      <c r="B28" s="138"/>
      <c r="C28" s="23">
        <v>11</v>
      </c>
      <c r="D28" s="24">
        <v>12</v>
      </c>
      <c r="E28" s="24" t="s">
        <v>13</v>
      </c>
      <c r="F28" s="25">
        <f t="shared" si="0"/>
        <v>3600</v>
      </c>
      <c r="G28" s="77"/>
      <c r="H28" s="134"/>
    </row>
    <row r="29" spans="1:8" ht="27.75" customHeight="1">
      <c r="A29" s="104"/>
      <c r="B29" s="22" t="s">
        <v>93</v>
      </c>
      <c r="C29" s="23">
        <v>10</v>
      </c>
      <c r="D29" s="24">
        <v>2</v>
      </c>
      <c r="E29" s="24" t="s">
        <v>13</v>
      </c>
      <c r="F29" s="25">
        <f t="shared" si="0"/>
        <v>600</v>
      </c>
      <c r="G29" s="1">
        <f>F29</f>
        <v>600</v>
      </c>
      <c r="H29" s="134"/>
    </row>
    <row r="30" spans="1:8" ht="27.75" customHeight="1">
      <c r="A30" s="104"/>
      <c r="B30" s="22" t="s">
        <v>92</v>
      </c>
      <c r="C30" s="23">
        <v>10</v>
      </c>
      <c r="D30" s="24">
        <v>3</v>
      </c>
      <c r="E30" s="24" t="s">
        <v>13</v>
      </c>
      <c r="F30" s="25">
        <f t="shared" si="0"/>
        <v>900</v>
      </c>
      <c r="G30" s="1">
        <v>900</v>
      </c>
      <c r="H30" s="134"/>
    </row>
    <row r="31" spans="1:8" ht="20.100000000000001" customHeight="1">
      <c r="A31" s="104"/>
      <c r="B31" s="135" t="s">
        <v>91</v>
      </c>
      <c r="C31" s="23">
        <v>10</v>
      </c>
      <c r="D31" s="24">
        <v>3</v>
      </c>
      <c r="E31" s="24" t="s">
        <v>13</v>
      </c>
      <c r="F31" s="25">
        <f t="shared" si="0"/>
        <v>900</v>
      </c>
      <c r="G31" s="67">
        <f>F31+F32</f>
        <v>1800</v>
      </c>
      <c r="H31" s="134"/>
    </row>
    <row r="32" spans="1:8" ht="20.100000000000001" customHeight="1">
      <c r="A32" s="104"/>
      <c r="B32" s="135"/>
      <c r="C32" s="23">
        <v>11</v>
      </c>
      <c r="D32" s="24">
        <v>3</v>
      </c>
      <c r="E32" s="24" t="s">
        <v>13</v>
      </c>
      <c r="F32" s="25">
        <f t="shared" si="0"/>
        <v>900</v>
      </c>
      <c r="G32" s="67"/>
      <c r="H32" s="134"/>
    </row>
    <row r="33" spans="1:14" ht="20.100000000000001" customHeight="1">
      <c r="A33" s="104"/>
      <c r="B33" s="135" t="s">
        <v>95</v>
      </c>
      <c r="C33" s="23">
        <v>10</v>
      </c>
      <c r="D33" s="24">
        <v>20</v>
      </c>
      <c r="E33" s="24" t="s">
        <v>13</v>
      </c>
      <c r="F33" s="25">
        <f t="shared" si="0"/>
        <v>6000</v>
      </c>
      <c r="G33" s="67">
        <f>F33+F34</f>
        <v>12000</v>
      </c>
      <c r="H33" s="134"/>
      <c r="N33" s="20"/>
    </row>
    <row r="34" spans="1:14" ht="20.100000000000001" customHeight="1">
      <c r="A34" s="104"/>
      <c r="B34" s="135"/>
      <c r="C34" s="23">
        <v>11</v>
      </c>
      <c r="D34" s="24">
        <v>20</v>
      </c>
      <c r="E34" s="24" t="s">
        <v>13</v>
      </c>
      <c r="F34" s="25">
        <f t="shared" si="0"/>
        <v>6000</v>
      </c>
      <c r="G34" s="67"/>
      <c r="H34" s="134"/>
    </row>
    <row r="35" spans="1:14" ht="20.100000000000001" customHeight="1">
      <c r="A35" s="104"/>
      <c r="B35" s="22" t="s">
        <v>89</v>
      </c>
      <c r="C35" s="23">
        <v>10</v>
      </c>
      <c r="D35" s="24">
        <v>12</v>
      </c>
      <c r="E35" s="24" t="s">
        <v>13</v>
      </c>
      <c r="F35" s="25">
        <f t="shared" si="0"/>
        <v>3600</v>
      </c>
      <c r="G35" s="1">
        <v>3600</v>
      </c>
      <c r="H35" s="134"/>
    </row>
    <row r="36" spans="1:14" ht="20.100000000000001" customHeight="1">
      <c r="A36" s="104"/>
      <c r="B36" s="135" t="s">
        <v>130</v>
      </c>
      <c r="C36" s="21">
        <v>10</v>
      </c>
      <c r="D36" s="24">
        <v>8</v>
      </c>
      <c r="E36" s="24" t="s">
        <v>13</v>
      </c>
      <c r="F36" s="25">
        <f t="shared" si="0"/>
        <v>2400</v>
      </c>
      <c r="G36" s="67">
        <v>4800</v>
      </c>
      <c r="H36" s="134"/>
    </row>
    <row r="37" spans="1:14" ht="20.100000000000001" customHeight="1">
      <c r="A37" s="104"/>
      <c r="B37" s="135"/>
      <c r="C37" s="21">
        <v>11</v>
      </c>
      <c r="D37" s="24">
        <v>8</v>
      </c>
      <c r="E37" s="24" t="s">
        <v>13</v>
      </c>
      <c r="F37" s="25">
        <f t="shared" si="0"/>
        <v>2400</v>
      </c>
      <c r="G37" s="67"/>
      <c r="H37" s="134"/>
    </row>
    <row r="38" spans="1:14" ht="20.100000000000001" customHeight="1">
      <c r="A38" s="26" t="s">
        <v>54</v>
      </c>
      <c r="B38" s="22" t="s">
        <v>131</v>
      </c>
      <c r="C38" s="23">
        <v>11</v>
      </c>
      <c r="D38" s="24">
        <v>37</v>
      </c>
      <c r="E38" s="24" t="s">
        <v>13</v>
      </c>
      <c r="F38" s="25">
        <f t="shared" si="0"/>
        <v>11100</v>
      </c>
      <c r="G38" s="1">
        <v>11100</v>
      </c>
      <c r="H38" s="27">
        <v>11100</v>
      </c>
    </row>
    <row r="39" spans="1:14" ht="30" customHeight="1">
      <c r="A39" s="73" t="s">
        <v>56</v>
      </c>
      <c r="B39" s="73"/>
      <c r="C39" s="2" t="s">
        <v>57</v>
      </c>
      <c r="D39" s="2" t="s">
        <v>57</v>
      </c>
      <c r="E39" s="2" t="s">
        <v>57</v>
      </c>
      <c r="F39" s="2" t="s">
        <v>57</v>
      </c>
      <c r="G39" s="2">
        <f>SUM(G6:G38)</f>
        <v>400200</v>
      </c>
      <c r="H39" s="2">
        <f>SUM(H6:H38)</f>
        <v>400200</v>
      </c>
      <c r="I39" s="10" t="s">
        <v>132</v>
      </c>
    </row>
    <row r="46" spans="1:14">
      <c r="I46" s="10"/>
    </row>
  </sheetData>
  <autoFilter ref="C4:D39"/>
  <mergeCells count="34">
    <mergeCell ref="A1:H1"/>
    <mergeCell ref="A2:H2"/>
    <mergeCell ref="C3:G3"/>
    <mergeCell ref="A39:B39"/>
    <mergeCell ref="A3:A5"/>
    <mergeCell ref="A6:A18"/>
    <mergeCell ref="A19:A21"/>
    <mergeCell ref="A22:A25"/>
    <mergeCell ref="A26:A37"/>
    <mergeCell ref="B3:B5"/>
    <mergeCell ref="B11:B12"/>
    <mergeCell ref="B22:B23"/>
    <mergeCell ref="B24:B25"/>
    <mergeCell ref="B27:B28"/>
    <mergeCell ref="B31:B32"/>
    <mergeCell ref="B33:B34"/>
    <mergeCell ref="B36:B37"/>
    <mergeCell ref="C4:C5"/>
    <mergeCell ref="D4:D5"/>
    <mergeCell ref="E4:E5"/>
    <mergeCell ref="F4:F5"/>
    <mergeCell ref="G31:G32"/>
    <mergeCell ref="G33:G34"/>
    <mergeCell ref="G36:G37"/>
    <mergeCell ref="H3:H5"/>
    <mergeCell ref="H6:H18"/>
    <mergeCell ref="H19:H21"/>
    <mergeCell ref="H22:H25"/>
    <mergeCell ref="H26:H37"/>
    <mergeCell ref="G4:G5"/>
    <mergeCell ref="G11:G12"/>
    <mergeCell ref="G22:G23"/>
    <mergeCell ref="G24:G25"/>
    <mergeCell ref="G27:G28"/>
  </mergeCells>
  <phoneticPr fontId="38" type="noConversion"/>
  <pageMargins left="0.67" right="0.70866141732283505" top="0.74803149606299202" bottom="0.17" header="0.31496062992126" footer="0.1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2"/>
  <sheetViews>
    <sheetView topLeftCell="A22" workbookViewId="0">
      <selection activeCell="H6" sqref="H6:H20"/>
    </sheetView>
  </sheetViews>
  <sheetFormatPr defaultColWidth="9" defaultRowHeight="14.25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8" width="11" customWidth="1"/>
  </cols>
  <sheetData>
    <row r="1" spans="1:8" ht="27">
      <c r="A1" s="97" t="s">
        <v>133</v>
      </c>
      <c r="B1" s="97"/>
      <c r="C1" s="97"/>
      <c r="D1" s="97"/>
      <c r="E1" s="97"/>
      <c r="F1" s="97"/>
      <c r="G1" s="97"/>
      <c r="H1" s="97"/>
    </row>
    <row r="2" spans="1:8" ht="20.25" customHeight="1">
      <c r="A2" s="98" t="s">
        <v>134</v>
      </c>
      <c r="B2" s="98"/>
      <c r="C2" s="98"/>
      <c r="D2" s="98"/>
      <c r="E2" s="98"/>
      <c r="F2" s="98"/>
      <c r="G2" s="98"/>
      <c r="H2" s="98"/>
    </row>
    <row r="3" spans="1:8" ht="27" customHeight="1">
      <c r="A3" s="67" t="s">
        <v>4</v>
      </c>
      <c r="B3" s="67" t="s">
        <v>5</v>
      </c>
      <c r="C3" s="67" t="s">
        <v>6</v>
      </c>
      <c r="D3" s="67"/>
      <c r="E3" s="67"/>
      <c r="F3" s="67"/>
      <c r="G3" s="67"/>
      <c r="H3" s="73" t="s">
        <v>2</v>
      </c>
    </row>
    <row r="4" spans="1:8" ht="20.10000000000000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67" t="s">
        <v>2</v>
      </c>
      <c r="H4" s="73"/>
    </row>
    <row r="5" spans="1:8" ht="20.100000000000001" customHeight="1">
      <c r="A5" s="67"/>
      <c r="B5" s="67"/>
      <c r="C5" s="144"/>
      <c r="D5" s="144"/>
      <c r="E5" s="144"/>
      <c r="F5" s="144"/>
      <c r="G5" s="67"/>
      <c r="H5" s="73"/>
    </row>
    <row r="6" spans="1:8" ht="24.95" customHeight="1">
      <c r="A6" s="146" t="s">
        <v>124</v>
      </c>
      <c r="B6" s="4" t="s">
        <v>103</v>
      </c>
      <c r="C6" s="5">
        <v>11</v>
      </c>
      <c r="D6" s="6">
        <v>14</v>
      </c>
      <c r="E6" s="6" t="s">
        <v>13</v>
      </c>
      <c r="F6" s="7">
        <f t="shared" ref="F6:F34" si="0">D6*300</f>
        <v>4200</v>
      </c>
      <c r="G6" s="19">
        <f>F6</f>
        <v>4200</v>
      </c>
      <c r="H6" s="141">
        <f>SUM(G6:G20)</f>
        <v>214800</v>
      </c>
    </row>
    <row r="7" spans="1:8" ht="24.95" customHeight="1">
      <c r="A7" s="147"/>
      <c r="B7" s="4" t="s">
        <v>101</v>
      </c>
      <c r="C7" s="5">
        <v>11</v>
      </c>
      <c r="D7" s="6">
        <v>51</v>
      </c>
      <c r="E7" s="6" t="s">
        <v>13</v>
      </c>
      <c r="F7" s="7">
        <f t="shared" si="0"/>
        <v>15300</v>
      </c>
      <c r="G7" s="19">
        <f t="shared" ref="G7:G12" si="1">F7</f>
        <v>15300</v>
      </c>
      <c r="H7" s="142"/>
    </row>
    <row r="8" spans="1:8" ht="24.95" customHeight="1">
      <c r="A8" s="147"/>
      <c r="B8" s="4" t="s">
        <v>102</v>
      </c>
      <c r="C8" s="5">
        <v>11</v>
      </c>
      <c r="D8" s="6">
        <v>79</v>
      </c>
      <c r="E8" s="6" t="s">
        <v>13</v>
      </c>
      <c r="F8" s="7">
        <f t="shared" si="0"/>
        <v>23700</v>
      </c>
      <c r="G8" s="19">
        <f t="shared" si="1"/>
        <v>23700</v>
      </c>
      <c r="H8" s="142"/>
    </row>
    <row r="9" spans="1:8" ht="24.95" customHeight="1">
      <c r="A9" s="147"/>
      <c r="B9" s="4" t="s">
        <v>104</v>
      </c>
      <c r="C9" s="5">
        <v>11</v>
      </c>
      <c r="D9" s="6">
        <v>26</v>
      </c>
      <c r="E9" s="6" t="s">
        <v>13</v>
      </c>
      <c r="F9" s="7">
        <f t="shared" si="0"/>
        <v>7800</v>
      </c>
      <c r="G9" s="19">
        <f t="shared" si="1"/>
        <v>7800</v>
      </c>
      <c r="H9" s="142"/>
    </row>
    <row r="10" spans="1:8" ht="24.95" customHeight="1">
      <c r="A10" s="147"/>
      <c r="B10" s="4" t="s">
        <v>99</v>
      </c>
      <c r="C10" s="5">
        <v>11</v>
      </c>
      <c r="D10" s="6">
        <v>20</v>
      </c>
      <c r="E10" s="6" t="s">
        <v>13</v>
      </c>
      <c r="F10" s="7">
        <f t="shared" si="0"/>
        <v>6000</v>
      </c>
      <c r="G10" s="19">
        <f t="shared" si="1"/>
        <v>6000</v>
      </c>
      <c r="H10" s="142"/>
    </row>
    <row r="11" spans="1:8" ht="28.5" customHeight="1">
      <c r="A11" s="147"/>
      <c r="B11" s="4" t="s">
        <v>126</v>
      </c>
      <c r="C11" s="5">
        <v>12</v>
      </c>
      <c r="D11" s="6">
        <v>25</v>
      </c>
      <c r="E11" s="6" t="s">
        <v>13</v>
      </c>
      <c r="F11" s="7">
        <f t="shared" si="0"/>
        <v>7500</v>
      </c>
      <c r="G11" s="19">
        <f t="shared" si="1"/>
        <v>7500</v>
      </c>
      <c r="H11" s="142"/>
    </row>
    <row r="12" spans="1:8" ht="29.25" customHeight="1">
      <c r="A12" s="147"/>
      <c r="B12" s="4" t="s">
        <v>115</v>
      </c>
      <c r="C12" s="5">
        <v>12</v>
      </c>
      <c r="D12" s="6">
        <v>62</v>
      </c>
      <c r="E12" s="6" t="s">
        <v>13</v>
      </c>
      <c r="F12" s="7">
        <f t="shared" si="0"/>
        <v>18600</v>
      </c>
      <c r="G12" s="19">
        <f t="shared" si="1"/>
        <v>18600</v>
      </c>
      <c r="H12" s="142"/>
    </row>
    <row r="13" spans="1:8" ht="27.75" customHeight="1">
      <c r="A13" s="147"/>
      <c r="B13" s="150" t="s">
        <v>117</v>
      </c>
      <c r="C13" s="5">
        <v>11</v>
      </c>
      <c r="D13" s="6">
        <v>11</v>
      </c>
      <c r="E13" s="6" t="s">
        <v>13</v>
      </c>
      <c r="F13" s="7">
        <f t="shared" si="0"/>
        <v>3300</v>
      </c>
      <c r="G13" s="139">
        <f>F13+F14</f>
        <v>6600</v>
      </c>
      <c r="H13" s="142"/>
    </row>
    <row r="14" spans="1:8" ht="27" customHeight="1">
      <c r="A14" s="147"/>
      <c r="B14" s="151"/>
      <c r="C14" s="5">
        <v>12</v>
      </c>
      <c r="D14" s="6">
        <v>11</v>
      </c>
      <c r="E14" s="6" t="s">
        <v>13</v>
      </c>
      <c r="F14" s="7">
        <f t="shared" si="0"/>
        <v>3300</v>
      </c>
      <c r="G14" s="140"/>
      <c r="H14" s="142"/>
    </row>
    <row r="15" spans="1:8" ht="27" customHeight="1">
      <c r="A15" s="147"/>
      <c r="B15" s="150" t="s">
        <v>86</v>
      </c>
      <c r="C15" s="5">
        <v>11</v>
      </c>
      <c r="D15" s="6">
        <v>42</v>
      </c>
      <c r="E15" s="6" t="s">
        <v>13</v>
      </c>
      <c r="F15" s="7">
        <f t="shared" si="0"/>
        <v>12600</v>
      </c>
      <c r="G15" s="139">
        <f>F15+F16</f>
        <v>24900</v>
      </c>
      <c r="H15" s="142"/>
    </row>
    <row r="16" spans="1:8" ht="27" customHeight="1">
      <c r="A16" s="147"/>
      <c r="B16" s="151"/>
      <c r="C16" s="5">
        <v>12</v>
      </c>
      <c r="D16" s="6">
        <v>41</v>
      </c>
      <c r="E16" s="6" t="s">
        <v>13</v>
      </c>
      <c r="F16" s="7">
        <f t="shared" si="0"/>
        <v>12300</v>
      </c>
      <c r="G16" s="140"/>
      <c r="H16" s="142"/>
    </row>
    <row r="17" spans="1:14" ht="24" customHeight="1">
      <c r="A17" s="147"/>
      <c r="B17" s="150" t="s">
        <v>84</v>
      </c>
      <c r="C17" s="5">
        <v>11</v>
      </c>
      <c r="D17" s="6">
        <v>76</v>
      </c>
      <c r="E17" s="6" t="s">
        <v>13</v>
      </c>
      <c r="F17" s="7">
        <f t="shared" si="0"/>
        <v>22800</v>
      </c>
      <c r="G17" s="139">
        <f>F17+F18</f>
        <v>44400</v>
      </c>
      <c r="H17" s="142"/>
    </row>
    <row r="18" spans="1:14" ht="21.75" customHeight="1">
      <c r="A18" s="147"/>
      <c r="B18" s="151"/>
      <c r="C18" s="5">
        <v>12</v>
      </c>
      <c r="D18" s="6">
        <v>72</v>
      </c>
      <c r="E18" s="6" t="s">
        <v>13</v>
      </c>
      <c r="F18" s="7">
        <f t="shared" si="0"/>
        <v>21600</v>
      </c>
      <c r="G18" s="140"/>
      <c r="H18" s="142"/>
    </row>
    <row r="19" spans="1:14" ht="27" customHeight="1">
      <c r="A19" s="147"/>
      <c r="B19" s="150" t="s">
        <v>85</v>
      </c>
      <c r="C19" s="5">
        <v>11</v>
      </c>
      <c r="D19" s="6">
        <v>93</v>
      </c>
      <c r="E19" s="6" t="s">
        <v>13</v>
      </c>
      <c r="F19" s="7">
        <f t="shared" si="0"/>
        <v>27900</v>
      </c>
      <c r="G19" s="139">
        <f>F19+F20</f>
        <v>55800</v>
      </c>
      <c r="H19" s="142"/>
    </row>
    <row r="20" spans="1:14" ht="25.5" customHeight="1">
      <c r="A20" s="147"/>
      <c r="B20" s="151"/>
      <c r="C20" s="5">
        <v>12</v>
      </c>
      <c r="D20" s="6">
        <v>93</v>
      </c>
      <c r="E20" s="6" t="s">
        <v>13</v>
      </c>
      <c r="F20" s="7">
        <f t="shared" si="0"/>
        <v>27900</v>
      </c>
      <c r="G20" s="140"/>
      <c r="H20" s="142"/>
    </row>
    <row r="21" spans="1:14" ht="26.25" customHeight="1">
      <c r="A21" s="148" t="s">
        <v>49</v>
      </c>
      <c r="B21" s="4" t="s">
        <v>106</v>
      </c>
      <c r="C21" s="5">
        <v>12</v>
      </c>
      <c r="D21" s="6">
        <v>25</v>
      </c>
      <c r="E21" s="6" t="s">
        <v>13</v>
      </c>
      <c r="F21" s="7">
        <f t="shared" si="0"/>
        <v>7500</v>
      </c>
      <c r="G21" s="19">
        <f>F21</f>
        <v>7500</v>
      </c>
      <c r="H21" s="143">
        <f>SUM(G21:G24)</f>
        <v>27900</v>
      </c>
    </row>
    <row r="22" spans="1:14" ht="27.75" customHeight="1">
      <c r="A22" s="148"/>
      <c r="B22" s="13" t="s">
        <v>119</v>
      </c>
      <c r="C22" s="5">
        <v>12</v>
      </c>
      <c r="D22" s="6">
        <v>44</v>
      </c>
      <c r="E22" s="6" t="s">
        <v>13</v>
      </c>
      <c r="F22" s="7">
        <f t="shared" si="0"/>
        <v>13200</v>
      </c>
      <c r="G22" s="19">
        <f>F22</f>
        <v>13200</v>
      </c>
      <c r="H22" s="143"/>
    </row>
    <row r="23" spans="1:14" ht="24.95" customHeight="1">
      <c r="A23" s="148"/>
      <c r="B23" s="150" t="s">
        <v>120</v>
      </c>
      <c r="C23" s="5">
        <v>11</v>
      </c>
      <c r="D23" s="6">
        <v>12</v>
      </c>
      <c r="E23" s="6" t="s">
        <v>13</v>
      </c>
      <c r="F23" s="7">
        <f t="shared" si="0"/>
        <v>3600</v>
      </c>
      <c r="G23" s="139">
        <f>F23+F24</f>
        <v>7200</v>
      </c>
      <c r="H23" s="143"/>
    </row>
    <row r="24" spans="1:14" ht="24.95" customHeight="1">
      <c r="A24" s="148"/>
      <c r="B24" s="151"/>
      <c r="C24" s="4">
        <v>12</v>
      </c>
      <c r="D24" s="6">
        <v>12</v>
      </c>
      <c r="E24" s="6" t="s">
        <v>13</v>
      </c>
      <c r="F24" s="7">
        <f t="shared" si="0"/>
        <v>3600</v>
      </c>
      <c r="G24" s="140"/>
      <c r="H24" s="143"/>
    </row>
    <row r="25" spans="1:14" ht="24.95" customHeight="1">
      <c r="A25" s="148" t="s">
        <v>129</v>
      </c>
      <c r="B25" s="4" t="s">
        <v>108</v>
      </c>
      <c r="C25" s="5">
        <v>12</v>
      </c>
      <c r="D25" s="6">
        <v>236</v>
      </c>
      <c r="E25" s="6" t="s">
        <v>13</v>
      </c>
      <c r="F25" s="7">
        <f t="shared" si="0"/>
        <v>70800</v>
      </c>
      <c r="G25" s="19">
        <f>F25</f>
        <v>70800</v>
      </c>
      <c r="H25" s="143">
        <f>SUM(G25:G26)</f>
        <v>74700</v>
      </c>
    </row>
    <row r="26" spans="1:14" ht="31.5" customHeight="1">
      <c r="A26" s="148"/>
      <c r="B26" s="4" t="s">
        <v>79</v>
      </c>
      <c r="C26" s="5">
        <v>12</v>
      </c>
      <c r="D26" s="6">
        <v>13</v>
      </c>
      <c r="E26" s="6" t="s">
        <v>13</v>
      </c>
      <c r="F26" s="7">
        <f t="shared" si="0"/>
        <v>3900</v>
      </c>
      <c r="G26" s="19">
        <f t="shared" ref="G26:G28" si="2">F26</f>
        <v>3900</v>
      </c>
      <c r="H26" s="143"/>
    </row>
    <row r="27" spans="1:14" ht="24.95" customHeight="1">
      <c r="A27" s="149" t="s">
        <v>39</v>
      </c>
      <c r="B27" s="4" t="s">
        <v>88</v>
      </c>
      <c r="C27" s="4">
        <v>11</v>
      </c>
      <c r="D27" s="6">
        <v>5</v>
      </c>
      <c r="E27" s="6" t="s">
        <v>13</v>
      </c>
      <c r="F27" s="7">
        <f t="shared" si="0"/>
        <v>1500</v>
      </c>
      <c r="G27" s="19">
        <f t="shared" si="2"/>
        <v>1500</v>
      </c>
      <c r="H27" s="143">
        <f>SUM(G27:G33)</f>
        <v>17100</v>
      </c>
    </row>
    <row r="28" spans="1:14" ht="24.95" customHeight="1">
      <c r="A28" s="149"/>
      <c r="B28" s="13" t="s">
        <v>114</v>
      </c>
      <c r="C28" s="5">
        <v>12</v>
      </c>
      <c r="D28" s="6">
        <v>13</v>
      </c>
      <c r="E28" s="6" t="s">
        <v>13</v>
      </c>
      <c r="F28" s="7">
        <f t="shared" si="0"/>
        <v>3900</v>
      </c>
      <c r="G28" s="19">
        <f t="shared" si="2"/>
        <v>3900</v>
      </c>
      <c r="H28" s="143"/>
    </row>
    <row r="29" spans="1:14" ht="24.95" customHeight="1">
      <c r="A29" s="149"/>
      <c r="B29" s="150" t="s">
        <v>93</v>
      </c>
      <c r="C29" s="5">
        <v>11</v>
      </c>
      <c r="D29" s="6">
        <v>2</v>
      </c>
      <c r="E29" s="6" t="s">
        <v>13</v>
      </c>
      <c r="F29" s="7">
        <f t="shared" si="0"/>
        <v>600</v>
      </c>
      <c r="G29" s="139">
        <f>F29+F30</f>
        <v>1200</v>
      </c>
      <c r="H29" s="143"/>
    </row>
    <row r="30" spans="1:14" ht="24.95" customHeight="1">
      <c r="A30" s="149"/>
      <c r="B30" s="151"/>
      <c r="C30" s="5">
        <v>12</v>
      </c>
      <c r="D30" s="6">
        <v>2</v>
      </c>
      <c r="E30" s="6" t="s">
        <v>13</v>
      </c>
      <c r="F30" s="7">
        <f t="shared" si="0"/>
        <v>600</v>
      </c>
      <c r="G30" s="140"/>
      <c r="H30" s="143"/>
    </row>
    <row r="31" spans="1:14" ht="24.95" customHeight="1">
      <c r="A31" s="149"/>
      <c r="B31" s="4" t="s">
        <v>92</v>
      </c>
      <c r="C31" s="5">
        <v>11</v>
      </c>
      <c r="D31" s="6">
        <v>4</v>
      </c>
      <c r="E31" s="6" t="s">
        <v>13</v>
      </c>
      <c r="F31" s="7">
        <f t="shared" si="0"/>
        <v>1200</v>
      </c>
      <c r="G31" s="19">
        <f>F31</f>
        <v>1200</v>
      </c>
      <c r="H31" s="143"/>
    </row>
    <row r="32" spans="1:14" ht="24.95" customHeight="1">
      <c r="A32" s="149"/>
      <c r="B32" s="13" t="s">
        <v>95</v>
      </c>
      <c r="C32" s="5">
        <v>12</v>
      </c>
      <c r="D32" s="6">
        <v>20</v>
      </c>
      <c r="E32" s="6" t="s">
        <v>13</v>
      </c>
      <c r="F32" s="7">
        <f t="shared" si="0"/>
        <v>6000</v>
      </c>
      <c r="G32" s="19">
        <f t="shared" ref="G32:G34" si="3">F32</f>
        <v>6000</v>
      </c>
      <c r="H32" s="143"/>
      <c r="N32" s="20"/>
    </row>
    <row r="33" spans="1:9" ht="24.95" customHeight="1">
      <c r="A33" s="149"/>
      <c r="B33" s="4" t="s">
        <v>89</v>
      </c>
      <c r="C33" s="5">
        <v>11</v>
      </c>
      <c r="D33" s="6">
        <v>11</v>
      </c>
      <c r="E33" s="6" t="s">
        <v>13</v>
      </c>
      <c r="F33" s="7">
        <f t="shared" si="0"/>
        <v>3300</v>
      </c>
      <c r="G33" s="19">
        <f t="shared" si="3"/>
        <v>3300</v>
      </c>
      <c r="H33" s="143"/>
    </row>
    <row r="34" spans="1:9" ht="24.95" customHeight="1">
      <c r="A34" s="4" t="s">
        <v>54</v>
      </c>
      <c r="B34" s="4" t="s">
        <v>131</v>
      </c>
      <c r="C34" s="5">
        <v>12</v>
      </c>
      <c r="D34" s="6">
        <v>38</v>
      </c>
      <c r="E34" s="6" t="s">
        <v>13</v>
      </c>
      <c r="F34" s="7">
        <f t="shared" si="0"/>
        <v>11400</v>
      </c>
      <c r="G34" s="19">
        <f t="shared" si="3"/>
        <v>11400</v>
      </c>
      <c r="H34" s="16">
        <v>11400</v>
      </c>
    </row>
    <row r="35" spans="1:9" ht="24.95" customHeight="1">
      <c r="A35" s="145" t="s">
        <v>56</v>
      </c>
      <c r="B35" s="145"/>
      <c r="C35" s="9" t="s">
        <v>57</v>
      </c>
      <c r="D35" s="9" t="s">
        <v>57</v>
      </c>
      <c r="E35" s="9" t="s">
        <v>57</v>
      </c>
      <c r="F35" s="9" t="s">
        <v>57</v>
      </c>
      <c r="G35" s="9">
        <f>SUM(G6:G34)</f>
        <v>345900</v>
      </c>
      <c r="H35" s="17">
        <f>SUM(H6:H34)</f>
        <v>345900</v>
      </c>
    </row>
    <row r="42" spans="1:9">
      <c r="I42" s="10"/>
    </row>
  </sheetData>
  <autoFilter ref="C4:D35"/>
  <mergeCells count="32">
    <mergeCell ref="A1:H1"/>
    <mergeCell ref="A2:H2"/>
    <mergeCell ref="C3:G3"/>
    <mergeCell ref="A35:B35"/>
    <mergeCell ref="A3:A5"/>
    <mergeCell ref="A6:A20"/>
    <mergeCell ref="A21:A24"/>
    <mergeCell ref="A25:A26"/>
    <mergeCell ref="A27:A33"/>
    <mergeCell ref="B3:B5"/>
    <mergeCell ref="B13:B14"/>
    <mergeCell ref="B15:B16"/>
    <mergeCell ref="B17:B18"/>
    <mergeCell ref="B19:B20"/>
    <mergeCell ref="B23:B24"/>
    <mergeCell ref="B29:B30"/>
    <mergeCell ref="C4:C5"/>
    <mergeCell ref="D4:D5"/>
    <mergeCell ref="E4:E5"/>
    <mergeCell ref="F4:F5"/>
    <mergeCell ref="G4:G5"/>
    <mergeCell ref="G29:G30"/>
    <mergeCell ref="H3:H5"/>
    <mergeCell ref="H6:H20"/>
    <mergeCell ref="H21:H24"/>
    <mergeCell ref="H25:H26"/>
    <mergeCell ref="H27:H33"/>
    <mergeCell ref="G13:G14"/>
    <mergeCell ref="G15:G16"/>
    <mergeCell ref="G17:G18"/>
    <mergeCell ref="G19:G20"/>
    <mergeCell ref="G23:G24"/>
  </mergeCells>
  <phoneticPr fontId="38" type="noConversion"/>
  <pageMargins left="0.67" right="0.70866141732283505" top="0.74803149606299202" bottom="0.44" header="0.31496062992126" footer="0.1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7" sqref="B17"/>
    </sheetView>
  </sheetViews>
  <sheetFormatPr defaultColWidth="9" defaultRowHeight="14.25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spans="1:7" ht="33.75" customHeight="1">
      <c r="A1" s="97" t="s">
        <v>133</v>
      </c>
      <c r="B1" s="97"/>
      <c r="C1" s="97"/>
      <c r="D1" s="97"/>
      <c r="E1" s="97"/>
      <c r="F1" s="97"/>
      <c r="G1" s="97"/>
    </row>
    <row r="2" spans="1:7" ht="28.5" customHeight="1">
      <c r="A2" s="98" t="s">
        <v>135</v>
      </c>
      <c r="B2" s="98"/>
      <c r="C2" s="98"/>
      <c r="D2" s="98"/>
      <c r="E2" s="98"/>
      <c r="F2" s="98"/>
      <c r="G2" s="98"/>
    </row>
    <row r="3" spans="1:7" ht="27" customHeight="1">
      <c r="A3" s="67" t="s">
        <v>4</v>
      </c>
      <c r="B3" s="67" t="s">
        <v>5</v>
      </c>
      <c r="C3" s="67" t="s">
        <v>6</v>
      </c>
      <c r="D3" s="67"/>
      <c r="E3" s="67"/>
      <c r="F3" s="67"/>
      <c r="G3" s="73" t="s">
        <v>2</v>
      </c>
    </row>
    <row r="4" spans="1:7" ht="20.10000000000000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73"/>
    </row>
    <row r="5" spans="1:7" ht="20.100000000000001" customHeight="1">
      <c r="A5" s="67"/>
      <c r="B5" s="67"/>
      <c r="C5" s="144"/>
      <c r="D5" s="144"/>
      <c r="E5" s="144"/>
      <c r="F5" s="144"/>
      <c r="G5" s="73"/>
    </row>
    <row r="6" spans="1:7" ht="24.95" customHeight="1">
      <c r="A6" s="148" t="s">
        <v>124</v>
      </c>
      <c r="B6" s="4" t="s">
        <v>103</v>
      </c>
      <c r="C6" s="5">
        <v>12</v>
      </c>
      <c r="D6" s="6">
        <v>13</v>
      </c>
      <c r="E6" s="6" t="s">
        <v>13</v>
      </c>
      <c r="F6" s="7">
        <f>D6*300</f>
        <v>3900</v>
      </c>
      <c r="G6" s="143">
        <f>SUM(F6:F14)</f>
        <v>108000</v>
      </c>
    </row>
    <row r="7" spans="1:7" ht="24.95" customHeight="1">
      <c r="A7" s="148"/>
      <c r="B7" s="4" t="s">
        <v>101</v>
      </c>
      <c r="C7" s="5">
        <v>12</v>
      </c>
      <c r="D7" s="6">
        <v>50</v>
      </c>
      <c r="E7" s="6" t="s">
        <v>13</v>
      </c>
      <c r="F7" s="7">
        <f t="shared" ref="F7:F9" si="0">D7*300</f>
        <v>15000</v>
      </c>
      <c r="G7" s="143"/>
    </row>
    <row r="8" spans="1:7" ht="24.95" customHeight="1">
      <c r="A8" s="148"/>
      <c r="B8" s="4" t="s">
        <v>102</v>
      </c>
      <c r="C8" s="5">
        <v>12</v>
      </c>
      <c r="D8" s="6">
        <v>80</v>
      </c>
      <c r="E8" s="6" t="s">
        <v>13</v>
      </c>
      <c r="F8" s="7">
        <f t="shared" si="0"/>
        <v>24000</v>
      </c>
      <c r="G8" s="143"/>
    </row>
    <row r="9" spans="1:7" ht="24.95" customHeight="1">
      <c r="A9" s="148"/>
      <c r="B9" s="4" t="s">
        <v>104</v>
      </c>
      <c r="C9" s="5">
        <v>12</v>
      </c>
      <c r="D9" s="6">
        <v>26</v>
      </c>
      <c r="E9" s="6" t="s">
        <v>13</v>
      </c>
      <c r="F9" s="7">
        <f t="shared" si="0"/>
        <v>7800</v>
      </c>
      <c r="G9" s="143"/>
    </row>
    <row r="10" spans="1:7" ht="24.95" customHeight="1">
      <c r="A10" s="148"/>
      <c r="B10" s="4" t="s">
        <v>99</v>
      </c>
      <c r="C10" s="5">
        <v>12</v>
      </c>
      <c r="D10" s="6">
        <v>19</v>
      </c>
      <c r="E10" s="6" t="s">
        <v>13</v>
      </c>
      <c r="F10" s="7">
        <f t="shared" ref="F10:F22" si="1">D10*300</f>
        <v>5700</v>
      </c>
      <c r="G10" s="143"/>
    </row>
    <row r="11" spans="1:7" ht="28.5" customHeight="1">
      <c r="A11" s="148"/>
      <c r="B11" s="4" t="s">
        <v>126</v>
      </c>
      <c r="C11" s="5">
        <v>1</v>
      </c>
      <c r="D11" s="6">
        <v>25</v>
      </c>
      <c r="E11" s="6" t="s">
        <v>13</v>
      </c>
      <c r="F11" s="7">
        <f t="shared" si="1"/>
        <v>7500</v>
      </c>
      <c r="G11" s="143"/>
    </row>
    <row r="12" spans="1:7" ht="30.75" customHeight="1">
      <c r="A12" s="148"/>
      <c r="B12" s="4" t="s">
        <v>116</v>
      </c>
      <c r="C12" s="5">
        <v>12</v>
      </c>
      <c r="D12" s="6">
        <v>6</v>
      </c>
      <c r="E12" s="6" t="s">
        <v>13</v>
      </c>
      <c r="F12" s="7">
        <f t="shared" si="1"/>
        <v>1800</v>
      </c>
      <c r="G12" s="143"/>
    </row>
    <row r="13" spans="1:7" ht="29.25" customHeight="1">
      <c r="A13" s="148"/>
      <c r="B13" s="4" t="s">
        <v>87</v>
      </c>
      <c r="C13" s="5">
        <v>12</v>
      </c>
      <c r="D13" s="6">
        <v>85</v>
      </c>
      <c r="E13" s="6" t="s">
        <v>13</v>
      </c>
      <c r="F13" s="7">
        <f t="shared" si="1"/>
        <v>25500</v>
      </c>
      <c r="G13" s="143"/>
    </row>
    <row r="14" spans="1:7" ht="27.75" customHeight="1">
      <c r="A14" s="148"/>
      <c r="B14" s="4" t="s">
        <v>125</v>
      </c>
      <c r="C14" s="5">
        <v>12</v>
      </c>
      <c r="D14" s="6">
        <v>56</v>
      </c>
      <c r="E14" s="6" t="s">
        <v>13</v>
      </c>
      <c r="F14" s="7">
        <f t="shared" si="1"/>
        <v>16800</v>
      </c>
      <c r="G14" s="143"/>
    </row>
    <row r="15" spans="1:7" ht="34.5" customHeight="1">
      <c r="A15" s="3" t="s">
        <v>49</v>
      </c>
      <c r="B15" s="4" t="s">
        <v>118</v>
      </c>
      <c r="C15" s="5">
        <v>12</v>
      </c>
      <c r="D15" s="6">
        <v>29</v>
      </c>
      <c r="E15" s="6" t="s">
        <v>13</v>
      </c>
      <c r="F15" s="7">
        <f t="shared" si="1"/>
        <v>8700</v>
      </c>
      <c r="G15" s="16">
        <f>F15</f>
        <v>8700</v>
      </c>
    </row>
    <row r="16" spans="1:7" ht="27" customHeight="1">
      <c r="A16" s="153" t="s">
        <v>39</v>
      </c>
      <c r="B16" s="4" t="s">
        <v>88</v>
      </c>
      <c r="C16" s="4">
        <v>12</v>
      </c>
      <c r="D16" s="6">
        <v>5</v>
      </c>
      <c r="E16" s="6" t="s">
        <v>13</v>
      </c>
      <c r="F16" s="7">
        <f t="shared" si="1"/>
        <v>1500</v>
      </c>
      <c r="G16" s="141">
        <f>SUM(F16:F19)</f>
        <v>7800</v>
      </c>
    </row>
    <row r="17" spans="1:8" ht="30.75" customHeight="1">
      <c r="A17" s="153"/>
      <c r="B17" s="18" t="s">
        <v>91</v>
      </c>
      <c r="C17" s="5">
        <v>12</v>
      </c>
      <c r="D17" s="6">
        <v>3</v>
      </c>
      <c r="E17" s="6" t="s">
        <v>13</v>
      </c>
      <c r="F17" s="7">
        <f t="shared" si="1"/>
        <v>900</v>
      </c>
      <c r="G17" s="142"/>
    </row>
    <row r="18" spans="1:8" ht="30.75" customHeight="1">
      <c r="A18" s="153"/>
      <c r="B18" s="4" t="s">
        <v>89</v>
      </c>
      <c r="C18" s="5">
        <v>12</v>
      </c>
      <c r="D18" s="6">
        <v>12</v>
      </c>
      <c r="E18" s="6" t="s">
        <v>13</v>
      </c>
      <c r="F18" s="7">
        <f t="shared" si="1"/>
        <v>3600</v>
      </c>
      <c r="G18" s="142"/>
    </row>
    <row r="19" spans="1:8" ht="48.75" customHeight="1">
      <c r="A19" s="153"/>
      <c r="B19" s="4" t="s">
        <v>130</v>
      </c>
      <c r="C19" s="5">
        <v>12</v>
      </c>
      <c r="D19" s="6">
        <v>6</v>
      </c>
      <c r="E19" s="6" t="s">
        <v>13</v>
      </c>
      <c r="F19" s="7">
        <f t="shared" si="1"/>
        <v>1800</v>
      </c>
      <c r="G19" s="152"/>
    </row>
    <row r="20" spans="1:8" ht="35.25" customHeight="1">
      <c r="A20" s="150" t="s">
        <v>33</v>
      </c>
      <c r="B20" s="150" t="s">
        <v>128</v>
      </c>
      <c r="C20" s="5">
        <v>11</v>
      </c>
      <c r="D20" s="6">
        <v>33</v>
      </c>
      <c r="E20" s="6" t="s">
        <v>13</v>
      </c>
      <c r="F20" s="7">
        <f t="shared" si="1"/>
        <v>9900</v>
      </c>
      <c r="G20" s="141">
        <f>SUM(F20:F22)</f>
        <v>38400</v>
      </c>
    </row>
    <row r="21" spans="1:8" ht="30" customHeight="1">
      <c r="A21" s="154"/>
      <c r="B21" s="151"/>
      <c r="C21" s="5">
        <v>12</v>
      </c>
      <c r="D21" s="6">
        <v>33</v>
      </c>
      <c r="E21" s="6" t="s">
        <v>13</v>
      </c>
      <c r="F21" s="7">
        <f t="shared" si="1"/>
        <v>9900</v>
      </c>
      <c r="G21" s="142"/>
    </row>
    <row r="22" spans="1:8" ht="24.95" customHeight="1">
      <c r="A22" s="151"/>
      <c r="B22" s="4" t="s">
        <v>115</v>
      </c>
      <c r="C22" s="5">
        <v>1</v>
      </c>
      <c r="D22" s="6">
        <v>62</v>
      </c>
      <c r="E22" s="6" t="s">
        <v>13</v>
      </c>
      <c r="F22" s="7">
        <f t="shared" si="1"/>
        <v>18600</v>
      </c>
      <c r="G22" s="152"/>
    </row>
    <row r="23" spans="1:8" ht="24.95" customHeight="1">
      <c r="A23" s="4" t="s">
        <v>54</v>
      </c>
      <c r="B23" s="4" t="s">
        <v>131</v>
      </c>
      <c r="C23" s="5">
        <v>1</v>
      </c>
      <c r="D23" s="6">
        <v>38</v>
      </c>
      <c r="E23" s="6" t="s">
        <v>13</v>
      </c>
      <c r="F23" s="7">
        <f t="shared" ref="F23" si="2">D23*300</f>
        <v>11400</v>
      </c>
      <c r="G23" s="16">
        <v>11400</v>
      </c>
    </row>
    <row r="24" spans="1:8" ht="24.95" customHeight="1">
      <c r="A24" s="145" t="s">
        <v>56</v>
      </c>
      <c r="B24" s="145"/>
      <c r="C24" s="9" t="s">
        <v>57</v>
      </c>
      <c r="D24" s="9" t="s">
        <v>57</v>
      </c>
      <c r="E24" s="9" t="s">
        <v>57</v>
      </c>
      <c r="F24" s="9" t="s">
        <v>57</v>
      </c>
      <c r="G24" s="17">
        <f>SUM(G6:G23)</f>
        <v>174300</v>
      </c>
      <c r="H24" s="64" t="s">
        <v>154</v>
      </c>
    </row>
    <row r="31" spans="1:8">
      <c r="H31" s="10"/>
    </row>
  </sheetData>
  <autoFilter ref="C4:D24"/>
  <mergeCells count="18">
    <mergeCell ref="A24:B24"/>
    <mergeCell ref="A3:A5"/>
    <mergeCell ref="A6:A14"/>
    <mergeCell ref="A16:A19"/>
    <mergeCell ref="A20:A22"/>
    <mergeCell ref="B3:B5"/>
    <mergeCell ref="B20:B21"/>
    <mergeCell ref="G16:G19"/>
    <mergeCell ref="G20:G22"/>
    <mergeCell ref="A1:G1"/>
    <mergeCell ref="A2:G2"/>
    <mergeCell ref="C3:F3"/>
    <mergeCell ref="C4:C5"/>
    <mergeCell ref="D4:D5"/>
    <mergeCell ref="E4:E5"/>
    <mergeCell ref="F4:F5"/>
    <mergeCell ref="G3:G5"/>
    <mergeCell ref="G6:G14"/>
  </mergeCells>
  <phoneticPr fontId="38" type="noConversion"/>
  <pageMargins left="0.66929133858267698" right="0.70866141732283505" top="0.74803149606299202" bottom="0.43307086614173201" header="0.31496062992126" footer="0.1574803149606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5"/>
  <sheetViews>
    <sheetView topLeftCell="A4" workbookViewId="0">
      <selection activeCell="I22" sqref="I22"/>
    </sheetView>
  </sheetViews>
  <sheetFormatPr defaultColWidth="9" defaultRowHeight="14.25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spans="1:12" ht="27">
      <c r="A1" s="97" t="s">
        <v>133</v>
      </c>
      <c r="B1" s="97"/>
      <c r="C1" s="97"/>
      <c r="D1" s="97"/>
      <c r="E1" s="97"/>
      <c r="F1" s="97"/>
      <c r="G1" s="97"/>
    </row>
    <row r="2" spans="1:12" ht="20.25" customHeight="1">
      <c r="A2" s="98" t="s">
        <v>136</v>
      </c>
      <c r="B2" s="98"/>
      <c r="C2" s="98"/>
      <c r="D2" s="98"/>
      <c r="E2" s="98"/>
      <c r="F2" s="98"/>
      <c r="G2" s="98"/>
    </row>
    <row r="3" spans="1:12" ht="27" customHeight="1">
      <c r="A3" s="67" t="s">
        <v>137</v>
      </c>
      <c r="B3" s="67" t="s">
        <v>138</v>
      </c>
      <c r="C3" s="67" t="s">
        <v>6</v>
      </c>
      <c r="D3" s="67"/>
      <c r="E3" s="67"/>
      <c r="F3" s="67"/>
      <c r="G3" s="73" t="s">
        <v>2</v>
      </c>
    </row>
    <row r="4" spans="1:12" ht="20.100000000000001" customHeight="1">
      <c r="A4" s="67"/>
      <c r="B4" s="67"/>
      <c r="C4" s="144" t="s">
        <v>7</v>
      </c>
      <c r="D4" s="144" t="s">
        <v>8</v>
      </c>
      <c r="E4" s="144" t="s">
        <v>9</v>
      </c>
      <c r="F4" s="144" t="s">
        <v>10</v>
      </c>
      <c r="G4" s="73"/>
    </row>
    <row r="5" spans="1:12" ht="20.100000000000001" customHeight="1">
      <c r="A5" s="67"/>
      <c r="B5" s="67"/>
      <c r="C5" s="144"/>
      <c r="D5" s="144"/>
      <c r="E5" s="144"/>
      <c r="F5" s="144"/>
      <c r="G5" s="73"/>
    </row>
    <row r="6" spans="1:12" ht="24.95" customHeight="1">
      <c r="A6" s="155" t="s">
        <v>124</v>
      </c>
      <c r="B6" s="150" t="s">
        <v>127</v>
      </c>
      <c r="C6" s="5">
        <v>12</v>
      </c>
      <c r="D6" s="6">
        <v>20</v>
      </c>
      <c r="E6" s="6" t="s">
        <v>13</v>
      </c>
      <c r="F6" s="7">
        <f>D6*300</f>
        <v>6000</v>
      </c>
      <c r="G6" s="141">
        <f>SUM(F6:F11)</f>
        <v>39900</v>
      </c>
    </row>
    <row r="7" spans="1:12" ht="24.95" customHeight="1">
      <c r="A7" s="156"/>
      <c r="B7" s="151"/>
      <c r="C7" s="5">
        <v>1</v>
      </c>
      <c r="D7" s="6">
        <v>20</v>
      </c>
      <c r="E7" s="6" t="s">
        <v>13</v>
      </c>
      <c r="F7" s="7">
        <f t="shared" ref="F7:F17" si="0">D7*300</f>
        <v>6000</v>
      </c>
      <c r="G7" s="142"/>
      <c r="I7">
        <v>20</v>
      </c>
    </row>
    <row r="8" spans="1:12" ht="28.5" customHeight="1">
      <c r="A8" s="156"/>
      <c r="B8" s="150" t="s">
        <v>116</v>
      </c>
      <c r="C8" s="5">
        <v>12</v>
      </c>
      <c r="D8" s="6">
        <v>6</v>
      </c>
      <c r="E8" s="6" t="s">
        <v>13</v>
      </c>
      <c r="F8" s="7">
        <f t="shared" si="0"/>
        <v>1800</v>
      </c>
      <c r="G8" s="142"/>
    </row>
    <row r="9" spans="1:12" ht="28.5" customHeight="1">
      <c r="A9" s="156"/>
      <c r="B9" s="151"/>
      <c r="C9" s="5">
        <v>1</v>
      </c>
      <c r="D9" s="6">
        <v>6</v>
      </c>
      <c r="E9" s="6" t="s">
        <v>13</v>
      </c>
      <c r="F9" s="7">
        <f t="shared" si="0"/>
        <v>1800</v>
      </c>
      <c r="G9" s="142"/>
      <c r="I9">
        <v>6</v>
      </c>
    </row>
    <row r="10" spans="1:12" ht="28.5" customHeight="1">
      <c r="A10" s="156"/>
      <c r="B10" s="4" t="s">
        <v>125</v>
      </c>
      <c r="C10" s="5">
        <v>1</v>
      </c>
      <c r="D10" s="6">
        <v>56</v>
      </c>
      <c r="E10" s="6" t="s">
        <v>13</v>
      </c>
      <c r="F10" s="7">
        <f t="shared" si="0"/>
        <v>16800</v>
      </c>
      <c r="G10" s="142"/>
      <c r="I10">
        <v>56</v>
      </c>
    </row>
    <row r="11" spans="1:12" ht="28.5" customHeight="1">
      <c r="A11" s="157"/>
      <c r="B11" s="4" t="s">
        <v>126</v>
      </c>
      <c r="C11" s="5">
        <v>2</v>
      </c>
      <c r="D11" s="6">
        <v>25</v>
      </c>
      <c r="E11" s="6" t="s">
        <v>13</v>
      </c>
      <c r="F11" s="7">
        <f t="shared" si="0"/>
        <v>7500</v>
      </c>
      <c r="G11" s="152"/>
      <c r="I11">
        <v>25</v>
      </c>
    </row>
    <row r="12" spans="1:12" ht="34.5" customHeight="1">
      <c r="A12" s="148" t="s">
        <v>49</v>
      </c>
      <c r="B12" s="150" t="s">
        <v>120</v>
      </c>
      <c r="C12" s="5">
        <v>1</v>
      </c>
      <c r="D12" s="6">
        <v>12</v>
      </c>
      <c r="E12" s="6" t="s">
        <v>13</v>
      </c>
      <c r="F12" s="7">
        <f t="shared" si="0"/>
        <v>3600</v>
      </c>
      <c r="G12" s="141">
        <f>SUM(F12:F14)</f>
        <v>17700</v>
      </c>
      <c r="L12" s="10" t="s">
        <v>139</v>
      </c>
    </row>
    <row r="13" spans="1:12" ht="34.5" customHeight="1">
      <c r="A13" s="148"/>
      <c r="B13" s="151"/>
      <c r="C13" s="5">
        <v>2</v>
      </c>
      <c r="D13" s="6">
        <v>12</v>
      </c>
      <c r="E13" s="6" t="s">
        <v>13</v>
      </c>
      <c r="F13" s="7">
        <f t="shared" si="0"/>
        <v>3600</v>
      </c>
      <c r="G13" s="142"/>
      <c r="L13">
        <v>271</v>
      </c>
    </row>
    <row r="14" spans="1:12" ht="27" customHeight="1">
      <c r="A14" s="148"/>
      <c r="B14" s="4" t="s">
        <v>118</v>
      </c>
      <c r="C14" s="4">
        <v>1</v>
      </c>
      <c r="D14" s="6">
        <v>35</v>
      </c>
      <c r="E14" s="6" t="s">
        <v>13</v>
      </c>
      <c r="F14" s="7">
        <f t="shared" si="0"/>
        <v>10500</v>
      </c>
      <c r="G14" s="152"/>
    </row>
    <row r="15" spans="1:12" ht="27" customHeight="1">
      <c r="A15" s="3" t="s">
        <v>39</v>
      </c>
      <c r="B15" s="4" t="s">
        <v>130</v>
      </c>
      <c r="C15" s="5">
        <v>1</v>
      </c>
      <c r="D15" s="6">
        <v>5</v>
      </c>
      <c r="E15" s="6" t="s">
        <v>13</v>
      </c>
      <c r="F15" s="7">
        <f t="shared" si="0"/>
        <v>1500</v>
      </c>
      <c r="G15" s="16">
        <v>1500</v>
      </c>
    </row>
    <row r="16" spans="1:12" ht="24.95" customHeight="1">
      <c r="A16" s="4" t="s">
        <v>54</v>
      </c>
      <c r="B16" s="4" t="s">
        <v>131</v>
      </c>
      <c r="C16" s="5">
        <v>2</v>
      </c>
      <c r="D16" s="6">
        <v>38</v>
      </c>
      <c r="E16" s="6" t="s">
        <v>13</v>
      </c>
      <c r="F16" s="7">
        <f t="shared" si="0"/>
        <v>11400</v>
      </c>
      <c r="G16" s="16">
        <v>11400</v>
      </c>
    </row>
    <row r="17" spans="1:8" ht="24.95" customHeight="1">
      <c r="A17" s="4" t="s">
        <v>33</v>
      </c>
      <c r="B17" s="4" t="s">
        <v>115</v>
      </c>
      <c r="C17" s="5">
        <v>2</v>
      </c>
      <c r="D17" s="6">
        <v>62</v>
      </c>
      <c r="E17" s="6" t="s">
        <v>13</v>
      </c>
      <c r="F17" s="7">
        <f t="shared" si="0"/>
        <v>18600</v>
      </c>
      <c r="G17" s="16">
        <f>F17</f>
        <v>18600</v>
      </c>
    </row>
    <row r="18" spans="1:8" ht="24.95" customHeight="1">
      <c r="A18" s="145" t="s">
        <v>56</v>
      </c>
      <c r="B18" s="145"/>
      <c r="C18" s="9" t="s">
        <v>57</v>
      </c>
      <c r="D18" s="9" t="s">
        <v>57</v>
      </c>
      <c r="E18" s="9" t="s">
        <v>57</v>
      </c>
      <c r="F18" s="9" t="s">
        <v>57</v>
      </c>
      <c r="G18" s="17">
        <f>SUM(G6:G17)</f>
        <v>89100</v>
      </c>
      <c r="H18" s="65" t="s">
        <v>155</v>
      </c>
    </row>
    <row r="25" spans="1:8">
      <c r="H25" s="10"/>
    </row>
  </sheetData>
  <autoFilter ref="C4:D18"/>
  <mergeCells count="18">
    <mergeCell ref="A18:B18"/>
    <mergeCell ref="A3:A5"/>
    <mergeCell ref="A6:A11"/>
    <mergeCell ref="A12:A14"/>
    <mergeCell ref="B3:B5"/>
    <mergeCell ref="B6:B7"/>
    <mergeCell ref="B8:B9"/>
    <mergeCell ref="B12:B13"/>
    <mergeCell ref="G6:G11"/>
    <mergeCell ref="G12:G14"/>
    <mergeCell ref="A1:G1"/>
    <mergeCell ref="A2:G2"/>
    <mergeCell ref="C3:F3"/>
    <mergeCell ref="C4:C5"/>
    <mergeCell ref="D4:D5"/>
    <mergeCell ref="E4:E5"/>
    <mergeCell ref="F4:F5"/>
    <mergeCell ref="G3:G5"/>
  </mergeCells>
  <phoneticPr fontId="38" type="noConversion"/>
  <printOptions horizontalCentered="1"/>
  <pageMargins left="0.66929133858267698" right="0.70866141732283505" top="0.74803149606299202" bottom="0.43307086614173201" header="0.31496062992126" footer="0.1574803149606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17</vt:i4>
      </vt:variant>
    </vt:vector>
  </HeadingPairs>
  <TitlesOfParts>
    <vt:vector size="31" baseType="lpstr">
      <vt:lpstr>企业拨付情况</vt:lpstr>
      <vt:lpstr>第一次</vt:lpstr>
      <vt:lpstr>第二次</vt:lpstr>
      <vt:lpstr>第三次</vt:lpstr>
      <vt:lpstr>第四次</vt:lpstr>
      <vt:lpstr>第五次 </vt:lpstr>
      <vt:lpstr>第六次</vt:lpstr>
      <vt:lpstr>第七次</vt:lpstr>
      <vt:lpstr>第八次 </vt:lpstr>
      <vt:lpstr>第九次</vt:lpstr>
      <vt:lpstr>第十次</vt:lpstr>
      <vt:lpstr>第十一次</vt:lpstr>
      <vt:lpstr>第十二次</vt:lpstr>
      <vt:lpstr>第十三</vt:lpstr>
      <vt:lpstr>'第八次 '!Print_Area</vt:lpstr>
      <vt:lpstr>第九次!Print_Area</vt:lpstr>
      <vt:lpstr>第六次!Print_Area</vt:lpstr>
      <vt:lpstr>第七次!Print_Area</vt:lpstr>
      <vt:lpstr>第十次!Print_Area</vt:lpstr>
      <vt:lpstr>第十二次!Print_Area</vt:lpstr>
      <vt:lpstr>第十一次!Print_Area</vt:lpstr>
      <vt:lpstr>第四次!Print_Area</vt:lpstr>
      <vt:lpstr>'第五次 '!Print_Area</vt:lpstr>
      <vt:lpstr>'第八次 '!Print_Titles</vt:lpstr>
      <vt:lpstr>第九次!Print_Titles</vt:lpstr>
      <vt:lpstr>第六次!Print_Titles</vt:lpstr>
      <vt:lpstr>第七次!Print_Titles</vt:lpstr>
      <vt:lpstr>第十次!Print_Titles</vt:lpstr>
      <vt:lpstr>第十一次!Print_Titles</vt:lpstr>
      <vt:lpstr>第四次!Print_Titles</vt:lpstr>
      <vt:lpstr>'第五次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2021-11-23T08:10:06Z</cp:lastPrinted>
  <dcterms:created xsi:type="dcterms:W3CDTF">2008-09-11T17:22:00Z</dcterms:created>
  <dcterms:modified xsi:type="dcterms:W3CDTF">2024-09-27T04:48:21Z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C58695DA2C3D4B5A96DE92EFEB9A6524</vt:lpwstr>
  </property>
</Properties>
</file>