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620"/>
  </bookViews>
  <sheets>
    <sheet name="扩围专项补贴人员花名册" sheetId="1" r:id="rId1"/>
  </sheets>
  <definedNames>
    <definedName name="_xlnm._FilterDatabase" localSheetId="0" hidden="1">扩围专项补贴人员花名册!$A$5:$Q$83</definedName>
    <definedName name="_xlnm.Print_Area" localSheetId="0">扩围专项补贴人员花名册!$A$1:$Q$83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<sst xmlns="http://schemas.openxmlformats.org/spreadsheetml/2006/main" count="472" uniqueCount="285">
  <si>
    <t>拟拨付2025年第二批稳就业扩大社会保险补贴范围补助资金花名册</t>
  </si>
  <si>
    <t>序号</t>
  </si>
  <si>
    <t>申报企业名称</t>
  </si>
  <si>
    <t>姓名</t>
  </si>
  <si>
    <t>性别</t>
  </si>
  <si>
    <t>身份证号码</t>
  </si>
  <si>
    <t>联系电话</t>
  </si>
  <si>
    <t>人员类别</t>
  </si>
  <si>
    <t>缴费基数</t>
  </si>
  <si>
    <t>个人缴纳部分</t>
  </si>
  <si>
    <t>享受补贴比例（25%）</t>
  </si>
  <si>
    <t>补贴金额（元）</t>
  </si>
  <si>
    <t>享受补贴起-止年月</t>
  </si>
  <si>
    <t>累计享受补贴月数</t>
  </si>
  <si>
    <t>基本养老保险、失业保险</t>
  </si>
  <si>
    <t>基本医疗保险</t>
  </si>
  <si>
    <t>基本养老保险（8%）</t>
  </si>
  <si>
    <t>基本医疗保险（2%）</t>
  </si>
  <si>
    <t>失业保险（0.5%）</t>
  </si>
  <si>
    <t>起</t>
  </si>
  <si>
    <t>止</t>
  </si>
  <si>
    <t>新疆天润生物科技股份有限公司</t>
  </si>
  <si>
    <t>尹慧</t>
  </si>
  <si>
    <t>女</t>
  </si>
  <si>
    <t>6501***2021</t>
  </si>
  <si>
    <t>151***195</t>
  </si>
  <si>
    <t>高校毕业生</t>
  </si>
  <si>
    <t>邓笑利</t>
  </si>
  <si>
    <t>3412***0280</t>
  </si>
  <si>
    <t>150***616</t>
  </si>
  <si>
    <t>胡美丽</t>
  </si>
  <si>
    <t>6212***5647</t>
  </si>
  <si>
    <t>187***382</t>
  </si>
  <si>
    <t>刘思慧</t>
  </si>
  <si>
    <t>6523***6424</t>
  </si>
  <si>
    <t>159***496</t>
  </si>
  <si>
    <t>周玥</t>
  </si>
  <si>
    <t>6542***0040</t>
  </si>
  <si>
    <t>133***314</t>
  </si>
  <si>
    <t>杨宇龙</t>
  </si>
  <si>
    <t>男</t>
  </si>
  <si>
    <t>6540***3312</t>
  </si>
  <si>
    <t>187***207</t>
  </si>
  <si>
    <t>张磊海</t>
  </si>
  <si>
    <t>6223***4313</t>
  </si>
  <si>
    <t>181***989</t>
  </si>
  <si>
    <t>马卓</t>
  </si>
  <si>
    <t>6501***3219</t>
  </si>
  <si>
    <t>176***308</t>
  </si>
  <si>
    <t>杨颜菲</t>
  </si>
  <si>
    <t>6523***0026</t>
  </si>
  <si>
    <t>137***438</t>
  </si>
  <si>
    <t>郭雪雯</t>
  </si>
  <si>
    <t>6523***0022</t>
  </si>
  <si>
    <t>139***776</t>
  </si>
  <si>
    <t>尹丹</t>
  </si>
  <si>
    <t>6523***0047</t>
  </si>
  <si>
    <t>186***382</t>
  </si>
  <si>
    <t>张嫚</t>
  </si>
  <si>
    <t>3412***5524</t>
  </si>
  <si>
    <t>137***038</t>
  </si>
  <si>
    <t>王芳平</t>
  </si>
  <si>
    <t>6523***4446</t>
  </si>
  <si>
    <t>181***521</t>
  </si>
  <si>
    <t>余恩赫</t>
  </si>
  <si>
    <t>4600***037X</t>
  </si>
  <si>
    <t>175***219</t>
  </si>
  <si>
    <t>林杰</t>
  </si>
  <si>
    <t>3412***5934</t>
  </si>
  <si>
    <t>195***471</t>
  </si>
  <si>
    <t>马文豪</t>
  </si>
  <si>
    <t>4127***4554</t>
  </si>
  <si>
    <t>152***257</t>
  </si>
  <si>
    <t>腾隽岩</t>
  </si>
  <si>
    <t>6501***6513</t>
  </si>
  <si>
    <t>150***225</t>
  </si>
  <si>
    <t>付志昂</t>
  </si>
  <si>
    <t>4127***1259</t>
  </si>
  <si>
    <t>133***726</t>
  </si>
  <si>
    <t>新疆游客集散中心有限公司乌鲁木齐兵团昆仑酒店分公司</t>
  </si>
  <si>
    <t>买迪努尔·帕尔哈提</t>
  </si>
  <si>
    <t>6531***0321</t>
  </si>
  <si>
    <t>176***530</t>
  </si>
  <si>
    <t>吐尔逊·卡日</t>
  </si>
  <si>
    <t>6531***1051</t>
  </si>
  <si>
    <t>192***854</t>
  </si>
  <si>
    <t>钱良奇</t>
  </si>
  <si>
    <t>6501***3213</t>
  </si>
  <si>
    <t>182***078</t>
  </si>
  <si>
    <t>努尔艾力·艾海提</t>
  </si>
  <si>
    <t>6531***5031</t>
  </si>
  <si>
    <t>131***900</t>
  </si>
  <si>
    <t>王灵筱</t>
  </si>
  <si>
    <t>6228***3148</t>
  </si>
  <si>
    <t>176***110</t>
  </si>
  <si>
    <t>古丽巴努木·阿不都谢衣提</t>
  </si>
  <si>
    <t>6521***1429</t>
  </si>
  <si>
    <t>133***417</t>
  </si>
  <si>
    <t>阿力亚·艾外都</t>
  </si>
  <si>
    <t>6522***2969</t>
  </si>
  <si>
    <t>133***641</t>
  </si>
  <si>
    <t>木尼拉·努尔拜克</t>
  </si>
  <si>
    <t>6523***4724</t>
  </si>
  <si>
    <t>155***422</t>
  </si>
  <si>
    <t>新疆游客集散中心有限公司乌鲁木齐亚心园林酒店分公司</t>
  </si>
  <si>
    <t>排日旦木·艾山</t>
  </si>
  <si>
    <t>6529***1025</t>
  </si>
  <si>
    <t>132***646</t>
  </si>
  <si>
    <t>茹鲜古丽·哈力克</t>
  </si>
  <si>
    <t>6529***3321</t>
  </si>
  <si>
    <t>176***095</t>
  </si>
  <si>
    <t>新疆九鼎文旅有限责任公司</t>
  </si>
  <si>
    <t>张博晨</t>
  </si>
  <si>
    <t>6501***1818</t>
  </si>
  <si>
    <t>131***537</t>
  </si>
  <si>
    <t>张雪萍</t>
  </si>
  <si>
    <t>6222***4124</t>
  </si>
  <si>
    <t>136***795</t>
  </si>
  <si>
    <t>马冰月</t>
  </si>
  <si>
    <t>6523***682X</t>
  </si>
  <si>
    <t>178***763</t>
  </si>
  <si>
    <t>乌鲁木齐市大墨艺术培训有限责任公司</t>
  </si>
  <si>
    <t>王洋</t>
  </si>
  <si>
    <t>4311***8983</t>
  </si>
  <si>
    <t>195***594</t>
  </si>
  <si>
    <t>于少杰</t>
  </si>
  <si>
    <t>4127***5417</t>
  </si>
  <si>
    <t>181***539</t>
  </si>
  <si>
    <t>乌鲁木齐驼达达国际旅游有限公司</t>
  </si>
  <si>
    <t>古载丽努尔·麦麦提</t>
  </si>
  <si>
    <t>6531***2482</t>
  </si>
  <si>
    <t>184***467</t>
  </si>
  <si>
    <t>2025年9月</t>
  </si>
  <si>
    <t>2025年10月</t>
  </si>
  <si>
    <t>曹雅雯</t>
  </si>
  <si>
    <t>6542***482X</t>
  </si>
  <si>
    <t>152***308</t>
  </si>
  <si>
    <t>新疆合领国有资产经营管理有限公司</t>
  </si>
  <si>
    <t>范杰灵</t>
  </si>
  <si>
    <t>5113***2822</t>
  </si>
  <si>
    <t>192***153</t>
  </si>
  <si>
    <t>新疆鸿程口腔医疗连锁管理有限责任公司</t>
  </si>
  <si>
    <t>胡奖兰</t>
  </si>
  <si>
    <t>6523***1068</t>
  </si>
  <si>
    <t>136***368</t>
  </si>
  <si>
    <t>新疆乐昂商贸有限责任公司</t>
  </si>
  <si>
    <t>马梦雪</t>
  </si>
  <si>
    <t>6521***182X</t>
  </si>
  <si>
    <t>182***260</t>
  </si>
  <si>
    <t>茹柯耶·图尔迪</t>
  </si>
  <si>
    <t>6531***6048</t>
  </si>
  <si>
    <t>166***570</t>
  </si>
  <si>
    <t>第十二师康悦养老院</t>
  </si>
  <si>
    <t>凯麦尔妮萨·艾力江</t>
  </si>
  <si>
    <t>6532***1028</t>
  </si>
  <si>
    <t>152***918</t>
  </si>
  <si>
    <t>苏丽艳木·鲜木西买买提</t>
  </si>
  <si>
    <t>6541***4761</t>
  </si>
  <si>
    <t>182***783</t>
  </si>
  <si>
    <t>阿依佐克热·赛皮丁</t>
  </si>
  <si>
    <t>6529***0545</t>
  </si>
  <si>
    <t>180***145</t>
  </si>
  <si>
    <t>罕阿依姆·伊敏</t>
  </si>
  <si>
    <t>6531***3922</t>
  </si>
  <si>
    <t>132***781</t>
  </si>
  <si>
    <t>麦尔哈巴·麦麦提</t>
  </si>
  <si>
    <t>6531***2861</t>
  </si>
  <si>
    <t>135***634</t>
  </si>
  <si>
    <t>古丽柯孜·麦麦提明</t>
  </si>
  <si>
    <t>6531***3268</t>
  </si>
  <si>
    <t>175***260</t>
  </si>
  <si>
    <t>艾木夏克·苏来曼</t>
  </si>
  <si>
    <t>6540***3340</t>
  </si>
  <si>
    <t>177***308</t>
  </si>
  <si>
    <t>第十二师康怡养老院</t>
  </si>
  <si>
    <t>李新远</t>
  </si>
  <si>
    <t>4110***6525</t>
  </si>
  <si>
    <t>131***587</t>
  </si>
  <si>
    <t>阿依姑再丽·玉苏普艾合麦提</t>
  </si>
  <si>
    <t>6531***2846</t>
  </si>
  <si>
    <t>147***071</t>
  </si>
  <si>
    <t>徐春凤</t>
  </si>
  <si>
    <t>3715***5229</t>
  </si>
  <si>
    <t>152***989</t>
  </si>
  <si>
    <t>麦迪尼木·巴吐尔</t>
  </si>
  <si>
    <t>6531***3427</t>
  </si>
  <si>
    <t>137***016</t>
  </si>
  <si>
    <t>塔吉古丽·艾散</t>
  </si>
  <si>
    <t>6531***1963</t>
  </si>
  <si>
    <t>175***213</t>
  </si>
  <si>
    <t>乌鲁木齐市中科技工学校有限责任公司</t>
  </si>
  <si>
    <t>朱奕瑞</t>
  </si>
  <si>
    <t>6501***4042</t>
  </si>
  <si>
    <t>157***858</t>
  </si>
  <si>
    <t>任萍</t>
  </si>
  <si>
    <t>6528***342X</t>
  </si>
  <si>
    <t>183***757</t>
  </si>
  <si>
    <t>童贞</t>
  </si>
  <si>
    <t>6523***2522</t>
  </si>
  <si>
    <t>159***346</t>
  </si>
  <si>
    <t>马子涵</t>
  </si>
  <si>
    <t>6521***0028</t>
  </si>
  <si>
    <t>166***437</t>
  </si>
  <si>
    <t>赵红明</t>
  </si>
  <si>
    <t>6212***3361</t>
  </si>
  <si>
    <t>184***600</t>
  </si>
  <si>
    <t>艾合麦提·吐如普</t>
  </si>
  <si>
    <t>6531***2213</t>
  </si>
  <si>
    <t>176***633</t>
  </si>
  <si>
    <t>加依娜尔·努尔加吐</t>
  </si>
  <si>
    <t>6541***2404</t>
  </si>
  <si>
    <t>166***119</t>
  </si>
  <si>
    <t>新疆聚鑫慧建材有限公司</t>
  </si>
  <si>
    <t>崔澄曜</t>
  </si>
  <si>
    <t>3209***5719</t>
  </si>
  <si>
    <t>158***917</t>
  </si>
  <si>
    <t>阿布都西库尔·托合提买提</t>
  </si>
  <si>
    <t>6531***1537</t>
  </si>
  <si>
    <t>155***200</t>
  </si>
  <si>
    <t>阿卜敦麦麦提·托合提麦麦提</t>
  </si>
  <si>
    <t>6532***3296</t>
  </si>
  <si>
    <t>192***157</t>
  </si>
  <si>
    <t>新疆中创未来科技有限责任公司</t>
  </si>
  <si>
    <t>胡慧远</t>
  </si>
  <si>
    <t>6501***0624</t>
  </si>
  <si>
    <t>155***812</t>
  </si>
  <si>
    <t>新疆天润暖通建材有限公司</t>
  </si>
  <si>
    <t>吾布力艾山·吉力勒</t>
  </si>
  <si>
    <t>6532***1513</t>
  </si>
  <si>
    <t>156***821</t>
  </si>
  <si>
    <t>新疆誉拓隆疆文具有限公司</t>
  </si>
  <si>
    <t>刘钰轩</t>
  </si>
  <si>
    <t>1305***3921</t>
  </si>
  <si>
    <t>151***270</t>
  </si>
  <si>
    <t>新疆和兴恒石新材料有限责任公司</t>
  </si>
  <si>
    <t>康丽生</t>
  </si>
  <si>
    <t>1304***1915</t>
  </si>
  <si>
    <t>152***279</t>
  </si>
  <si>
    <t>新疆希梵尼食品有限公司</t>
  </si>
  <si>
    <t>陶莹莹</t>
  </si>
  <si>
    <t>4127***2929</t>
  </si>
  <si>
    <t>131***210</t>
  </si>
  <si>
    <t>谢奥雪</t>
  </si>
  <si>
    <t>4113***4824</t>
  </si>
  <si>
    <t>185***709</t>
  </si>
  <si>
    <t>新疆崇吾斯坦目食品科技有限公司</t>
  </si>
  <si>
    <t>亚森江·麦麦提</t>
  </si>
  <si>
    <t>6531***2038</t>
  </si>
  <si>
    <t>177***855</t>
  </si>
  <si>
    <t>阿卜杜拉·毛拉木</t>
  </si>
  <si>
    <t>6531***5612</t>
  </si>
  <si>
    <t>166***425</t>
  </si>
  <si>
    <t>热依拉·阿布来提</t>
  </si>
  <si>
    <t>6531***2420</t>
  </si>
  <si>
    <t>186***128</t>
  </si>
  <si>
    <t>阿依早热·阿布力米提</t>
  </si>
  <si>
    <t>6531***022X</t>
  </si>
  <si>
    <t>193***524</t>
  </si>
  <si>
    <t>开丽比努尔·吐尔孙</t>
  </si>
  <si>
    <t>6531***5301</t>
  </si>
  <si>
    <t>175***550</t>
  </si>
  <si>
    <t>新疆金广通达标识标牌制作有限公司</t>
  </si>
  <si>
    <t>陈灵</t>
  </si>
  <si>
    <t>6541***0621</t>
  </si>
  <si>
    <t>159***957</t>
  </si>
  <si>
    <t>新疆路德新材料有限公司</t>
  </si>
  <si>
    <t>张永孝</t>
  </si>
  <si>
    <t>6321***451X</t>
  </si>
  <si>
    <t>155***267</t>
  </si>
  <si>
    <t>乌鲁木齐伟星新型建材有限公司</t>
  </si>
  <si>
    <t>王潇晗</t>
  </si>
  <si>
    <t>4102***3043</t>
  </si>
  <si>
    <t>150***174</t>
  </si>
  <si>
    <t>新疆坚锋工程机械有限公司</t>
  </si>
  <si>
    <t>张坤</t>
  </si>
  <si>
    <t>4114***2812</t>
  </si>
  <si>
    <t>187***261</t>
  </si>
  <si>
    <t>乌鲁木齐上善元科技有限公司</t>
  </si>
  <si>
    <t>杨海霞</t>
  </si>
  <si>
    <t>6201***7428</t>
  </si>
  <si>
    <t>181***553</t>
  </si>
  <si>
    <t>创福智能装备（乌鲁木齐）有限公司</t>
  </si>
  <si>
    <t>蒋欣怡</t>
  </si>
  <si>
    <t>6107***2525</t>
  </si>
  <si>
    <t>181***980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</si>
</sst>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_ "/>
    <numFmt numFmtId="179" formatCode="0_);[Red]\(0\)"/>
    <numFmt numFmtId="180" formatCode="0.00_);[Red]\(0.00\)"/>
  </numFmts>
  <fonts count="27"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name val="宋体"/>
      <charset val="0"/>
    </font>
    <font>
      <sz val="11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177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center" vertical="center" wrapText="1" shrinkToFit="1"/>
    </xf>
    <xf numFmtId="178" fontId="2" fillId="0" borderId="2" xfId="5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57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shrinkToFit="1"/>
    </xf>
    <xf numFmtId="176" fontId="2" fillId="0" borderId="2" xfId="0" applyNumberFormat="1" applyFont="1" applyFill="1" applyBorder="1" applyAlignment="1">
      <alignment horizontal="center" vertical="center"/>
    </xf>
    <xf numFmtId="57" fontId="2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8" fontId="6" fillId="0" borderId="2" xfId="5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10 10 2 2" xfId="50"/>
    <cellStyle name="百分比 4" xfId="51"/>
    <cellStyle name="百分比 12" xfId="52"/>
    <cellStyle name="常规 2 2" xfId="53"/>
    <cellStyle name="常规 10" xfId="54"/>
    <cellStyle name="常规 2 10" xfId="55"/>
    <cellStyle name="常规 2" xfId="56"/>
    <cellStyle name="常规 19" xfId="57"/>
    <cellStyle name="常规 3" xfId="58"/>
    <cellStyle name="常规 10 3 3" xfId="59"/>
    <cellStyle name="常规_Sheet1_温泉10年01-12月社保明细表" xfId="60"/>
    <cellStyle name="常规 2 10 2" xfId="61"/>
  </cellStyles>
  <dxfs count="18">
    <dxf>
      <font>
        <color indexed="16"/>
      </font>
      <fill>
        <patternFill patternType="solid">
          <fgColor indexed="10"/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952500</xdr:colOff>
      <xdr:row>76</xdr:row>
      <xdr:rowOff>0</xdr:rowOff>
    </xdr:from>
    <xdr:to>
      <xdr:col>2</xdr:col>
      <xdr:colOff>998220</xdr:colOff>
      <xdr:row>77</xdr:row>
      <xdr:rowOff>101600</xdr:rowOff>
    </xdr:to>
    <xdr:sp>
      <xdr:nvSpPr>
        <xdr:cNvPr id="13331" name="Text Box 1"/>
        <xdr:cNvSpPr txBox="1"/>
      </xdr:nvSpPr>
      <xdr:spPr>
        <a:xfrm>
          <a:off x="3360420" y="26390600"/>
          <a:ext cx="4572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952500</xdr:colOff>
      <xdr:row>76</xdr:row>
      <xdr:rowOff>0</xdr:rowOff>
    </xdr:from>
    <xdr:to>
      <xdr:col>2</xdr:col>
      <xdr:colOff>998220</xdr:colOff>
      <xdr:row>77</xdr:row>
      <xdr:rowOff>101600</xdr:rowOff>
    </xdr:to>
    <xdr:sp>
      <xdr:nvSpPr>
        <xdr:cNvPr id="13332" name="Text Box 1"/>
        <xdr:cNvSpPr txBox="1"/>
      </xdr:nvSpPr>
      <xdr:spPr>
        <a:xfrm>
          <a:off x="3360420" y="26390600"/>
          <a:ext cx="4572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952500</xdr:colOff>
      <xdr:row>76</xdr:row>
      <xdr:rowOff>0</xdr:rowOff>
    </xdr:from>
    <xdr:to>
      <xdr:col>2</xdr:col>
      <xdr:colOff>998220</xdr:colOff>
      <xdr:row>77</xdr:row>
      <xdr:rowOff>101600</xdr:rowOff>
    </xdr:to>
    <xdr:sp>
      <xdr:nvSpPr>
        <xdr:cNvPr id="13333" name="Text Box 1"/>
        <xdr:cNvSpPr txBox="1"/>
      </xdr:nvSpPr>
      <xdr:spPr>
        <a:xfrm>
          <a:off x="3360420" y="26390600"/>
          <a:ext cx="4572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952500</xdr:colOff>
      <xdr:row>76</xdr:row>
      <xdr:rowOff>0</xdr:rowOff>
    </xdr:from>
    <xdr:to>
      <xdr:col>2</xdr:col>
      <xdr:colOff>998220</xdr:colOff>
      <xdr:row>77</xdr:row>
      <xdr:rowOff>101600</xdr:rowOff>
    </xdr:to>
    <xdr:sp>
      <xdr:nvSpPr>
        <xdr:cNvPr id="13334" name="Text Box 1"/>
        <xdr:cNvSpPr txBox="1"/>
      </xdr:nvSpPr>
      <xdr:spPr>
        <a:xfrm>
          <a:off x="3360420" y="26390600"/>
          <a:ext cx="45720" cy="4191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3"/>
  <sheetViews>
    <sheetView tabSelected="1" zoomScale="90" zoomScaleNormal="90" workbookViewId="0">
      <pane ySplit="5" topLeftCell="A6" activePane="bottomLeft" state="frozen"/>
      <selection/>
      <selection pane="bottomLeft" activeCell="T13" sqref="T13"/>
    </sheetView>
  </sheetViews>
  <sheetFormatPr defaultColWidth="9" defaultRowHeight="14.4"/>
  <cols>
    <col min="1" max="1" width="4.44444444444444" style="2" customWidth="1"/>
    <col min="2" max="2" width="30.6666666666667" style="2" customWidth="1"/>
    <col min="3" max="3" width="22.1111111111111" style="2" customWidth="1"/>
    <col min="4" max="4" width="5.55555555555556" style="2" customWidth="1"/>
    <col min="5" max="5" width="16.1666666666667" style="2" customWidth="1"/>
    <col min="6" max="6" width="13.3240740740741" style="2" customWidth="1"/>
    <col min="7" max="7" width="13.6944444444444" style="2" customWidth="1"/>
    <col min="8" max="8" width="9.44444444444444" style="3" customWidth="1"/>
    <col min="9" max="9" width="7.33333333333333" style="3" customWidth="1"/>
    <col min="10" max="10" width="10.6666666666667" style="3" customWidth="1"/>
    <col min="11" max="11" width="11" style="3" customWidth="1"/>
    <col min="12" max="12" width="9.55555555555556" style="3" customWidth="1"/>
    <col min="13" max="13" width="6.66666666666667" style="2" customWidth="1"/>
    <col min="14" max="14" width="10.8611111111111" style="3" customWidth="1"/>
    <col min="15" max="16" width="11.8888888888889" style="4" customWidth="1"/>
    <col min="17" max="17" width="5.37962962962963" style="2" customWidth="1"/>
    <col min="18" max="16384" width="9" style="2"/>
  </cols>
  <sheetData>
    <row r="1" ht="40" customHeight="1" spans="1:17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5"/>
      <c r="N1" s="6"/>
      <c r="O1" s="29"/>
      <c r="P1" s="29"/>
      <c r="Q1" s="5"/>
    </row>
    <row r="2" ht="19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/>
      <c r="J2" s="8" t="s">
        <v>9</v>
      </c>
      <c r="K2" s="8"/>
      <c r="L2" s="8"/>
      <c r="M2" s="30" t="s">
        <v>10</v>
      </c>
      <c r="N2" s="31" t="s">
        <v>11</v>
      </c>
      <c r="O2" s="32" t="s">
        <v>12</v>
      </c>
      <c r="P2" s="33"/>
      <c r="Q2" s="30" t="s">
        <v>13</v>
      </c>
    </row>
    <row r="3" s="1" customFormat="1" ht="27" customHeight="1" spans="1:17">
      <c r="A3" s="9"/>
      <c r="B3" s="9"/>
      <c r="C3" s="9"/>
      <c r="D3" s="9"/>
      <c r="E3" s="9"/>
      <c r="F3" s="9"/>
      <c r="G3" s="9"/>
      <c r="H3" s="10" t="s">
        <v>14</v>
      </c>
      <c r="I3" s="10" t="s">
        <v>15</v>
      </c>
      <c r="J3" s="34" t="s">
        <v>16</v>
      </c>
      <c r="K3" s="34" t="s">
        <v>17</v>
      </c>
      <c r="L3" s="34" t="s">
        <v>18</v>
      </c>
      <c r="M3" s="9"/>
      <c r="N3" s="35"/>
      <c r="O3" s="36"/>
      <c r="P3" s="37"/>
      <c r="Q3" s="9"/>
    </row>
    <row r="4" s="1" customFormat="1" ht="30" customHeight="1" spans="1:17">
      <c r="A4" s="11"/>
      <c r="B4" s="11"/>
      <c r="C4" s="11"/>
      <c r="D4" s="11"/>
      <c r="E4" s="11"/>
      <c r="F4" s="11"/>
      <c r="G4" s="11"/>
      <c r="H4" s="12"/>
      <c r="I4" s="12"/>
      <c r="J4" s="34"/>
      <c r="K4" s="34"/>
      <c r="L4" s="34"/>
      <c r="M4" s="11"/>
      <c r="N4" s="12"/>
      <c r="O4" s="38" t="s">
        <v>19</v>
      </c>
      <c r="P4" s="38" t="s">
        <v>20</v>
      </c>
      <c r="Q4" s="11"/>
    </row>
    <row r="5" ht="22" customHeight="1" spans="1:17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13">
        <v>8</v>
      </c>
      <c r="I5" s="13">
        <v>9</v>
      </c>
      <c r="J5" s="13">
        <v>14</v>
      </c>
      <c r="K5" s="13">
        <v>15</v>
      </c>
      <c r="L5" s="13">
        <v>16</v>
      </c>
      <c r="M5" s="13">
        <v>18</v>
      </c>
      <c r="N5" s="13">
        <v>19</v>
      </c>
      <c r="O5" s="7">
        <v>20</v>
      </c>
      <c r="P5" s="7"/>
      <c r="Q5" s="7">
        <v>21</v>
      </c>
    </row>
    <row r="6" s="2" customFormat="1" ht="25" customHeight="1" spans="1:17">
      <c r="A6" s="14">
        <v>1</v>
      </c>
      <c r="B6" s="14" t="s">
        <v>21</v>
      </c>
      <c r="C6" s="15" t="s">
        <v>22</v>
      </c>
      <c r="D6" s="16" t="s">
        <v>23</v>
      </c>
      <c r="E6" s="15" t="s">
        <v>24</v>
      </c>
      <c r="F6" s="15" t="s">
        <v>25</v>
      </c>
      <c r="G6" s="14" t="s">
        <v>26</v>
      </c>
      <c r="H6" s="14">
        <v>7186</v>
      </c>
      <c r="I6" s="19">
        <v>8448</v>
      </c>
      <c r="J6" s="39">
        <v>574.88</v>
      </c>
      <c r="K6" s="39">
        <v>168.96</v>
      </c>
      <c r="L6" s="39">
        <v>35.93</v>
      </c>
      <c r="M6" s="40">
        <v>0.25</v>
      </c>
      <c r="N6" s="39">
        <v>194.94</v>
      </c>
      <c r="O6" s="41">
        <v>45901</v>
      </c>
      <c r="P6" s="42">
        <v>45931</v>
      </c>
      <c r="Q6" s="14">
        <f t="shared" ref="Q6:Q23" si="0">DATEDIF(O6,P6,"M")+1</f>
        <v>2</v>
      </c>
    </row>
    <row r="7" s="2" customFormat="1" ht="25" customHeight="1" spans="1:17">
      <c r="A7" s="14">
        <v>2</v>
      </c>
      <c r="B7" s="14"/>
      <c r="C7" s="15" t="s">
        <v>27</v>
      </c>
      <c r="D7" s="16" t="s">
        <v>23</v>
      </c>
      <c r="E7" s="15" t="s">
        <v>28</v>
      </c>
      <c r="F7" s="15" t="s">
        <v>29</v>
      </c>
      <c r="G7" s="14" t="s">
        <v>26</v>
      </c>
      <c r="H7" s="14">
        <v>7998</v>
      </c>
      <c r="I7" s="19">
        <v>8448</v>
      </c>
      <c r="J7" s="39">
        <v>639.84</v>
      </c>
      <c r="K7" s="39">
        <v>168.96</v>
      </c>
      <c r="L7" s="39">
        <v>39.99</v>
      </c>
      <c r="M7" s="40">
        <v>0.25</v>
      </c>
      <c r="N7" s="39">
        <v>212.19</v>
      </c>
      <c r="O7" s="41">
        <v>45901</v>
      </c>
      <c r="P7" s="42">
        <v>45931</v>
      </c>
      <c r="Q7" s="14">
        <f t="shared" si="0"/>
        <v>2</v>
      </c>
    </row>
    <row r="8" s="2" customFormat="1" ht="25" customHeight="1" spans="1:17">
      <c r="A8" s="14">
        <v>3</v>
      </c>
      <c r="B8" s="14"/>
      <c r="C8" s="15" t="s">
        <v>30</v>
      </c>
      <c r="D8" s="16" t="s">
        <v>23</v>
      </c>
      <c r="E8" s="15" t="s">
        <v>31</v>
      </c>
      <c r="F8" s="15" t="s">
        <v>32</v>
      </c>
      <c r="G8" s="14" t="s">
        <v>26</v>
      </c>
      <c r="H8" s="14">
        <v>7923</v>
      </c>
      <c r="I8" s="19">
        <v>8448</v>
      </c>
      <c r="J8" s="39">
        <v>633.84</v>
      </c>
      <c r="K8" s="39">
        <v>168.96</v>
      </c>
      <c r="L8" s="39">
        <v>39.62</v>
      </c>
      <c r="M8" s="40">
        <v>0.25</v>
      </c>
      <c r="N8" s="39">
        <v>210.6</v>
      </c>
      <c r="O8" s="41">
        <v>45901</v>
      </c>
      <c r="P8" s="42">
        <v>45931</v>
      </c>
      <c r="Q8" s="14">
        <f t="shared" si="0"/>
        <v>2</v>
      </c>
    </row>
    <row r="9" s="2" customFormat="1" ht="25" customHeight="1" spans="1:17">
      <c r="A9" s="14">
        <v>4</v>
      </c>
      <c r="B9" s="14"/>
      <c r="C9" s="15" t="s">
        <v>33</v>
      </c>
      <c r="D9" s="16" t="s">
        <v>23</v>
      </c>
      <c r="E9" s="15" t="s">
        <v>34</v>
      </c>
      <c r="F9" s="15" t="s">
        <v>35</v>
      </c>
      <c r="G9" s="14" t="s">
        <v>26</v>
      </c>
      <c r="H9" s="14">
        <v>7644</v>
      </c>
      <c r="I9" s="19">
        <v>8448</v>
      </c>
      <c r="J9" s="39">
        <v>611.52</v>
      </c>
      <c r="K9" s="39">
        <v>168.96</v>
      </c>
      <c r="L9" s="39">
        <v>38.22</v>
      </c>
      <c r="M9" s="40">
        <v>0.25</v>
      </c>
      <c r="N9" s="39">
        <v>204.67</v>
      </c>
      <c r="O9" s="41">
        <v>45901</v>
      </c>
      <c r="P9" s="42">
        <v>45931</v>
      </c>
      <c r="Q9" s="14">
        <f t="shared" si="0"/>
        <v>2</v>
      </c>
    </row>
    <row r="10" s="2" customFormat="1" ht="25" customHeight="1" spans="1:17">
      <c r="A10" s="14">
        <v>5</v>
      </c>
      <c r="B10" s="14"/>
      <c r="C10" s="15" t="s">
        <v>36</v>
      </c>
      <c r="D10" s="16" t="s">
        <v>23</v>
      </c>
      <c r="E10" s="15" t="s">
        <v>37</v>
      </c>
      <c r="F10" s="15" t="s">
        <v>38</v>
      </c>
      <c r="G10" s="14" t="s">
        <v>26</v>
      </c>
      <c r="H10" s="14">
        <v>6290</v>
      </c>
      <c r="I10" s="19">
        <v>8448</v>
      </c>
      <c r="J10" s="39">
        <v>503.2</v>
      </c>
      <c r="K10" s="39">
        <v>168.96</v>
      </c>
      <c r="L10" s="39">
        <v>31.45</v>
      </c>
      <c r="M10" s="40">
        <v>0.25</v>
      </c>
      <c r="N10" s="39">
        <v>175.9</v>
      </c>
      <c r="O10" s="41">
        <v>45901</v>
      </c>
      <c r="P10" s="42">
        <v>45931</v>
      </c>
      <c r="Q10" s="14">
        <f t="shared" si="0"/>
        <v>2</v>
      </c>
    </row>
    <row r="11" s="2" customFormat="1" ht="25" customHeight="1" spans="1:17">
      <c r="A11" s="14">
        <v>6</v>
      </c>
      <c r="B11" s="14"/>
      <c r="C11" s="16" t="s">
        <v>39</v>
      </c>
      <c r="D11" s="16" t="s">
        <v>40</v>
      </c>
      <c r="E11" s="15" t="s">
        <v>41</v>
      </c>
      <c r="F11" s="15" t="s">
        <v>42</v>
      </c>
      <c r="G11" s="14" t="s">
        <v>26</v>
      </c>
      <c r="H11" s="14">
        <v>6437</v>
      </c>
      <c r="I11" s="19">
        <v>8448</v>
      </c>
      <c r="J11" s="39">
        <v>514.96</v>
      </c>
      <c r="K11" s="39">
        <v>168.96</v>
      </c>
      <c r="L11" s="39">
        <v>32.19</v>
      </c>
      <c r="M11" s="40">
        <v>0.25</v>
      </c>
      <c r="N11" s="39">
        <v>179.02</v>
      </c>
      <c r="O11" s="41">
        <v>45901</v>
      </c>
      <c r="P11" s="42">
        <v>45931</v>
      </c>
      <c r="Q11" s="14">
        <f t="shared" si="0"/>
        <v>2</v>
      </c>
    </row>
    <row r="12" s="2" customFormat="1" ht="25" customHeight="1" spans="1:17">
      <c r="A12" s="14">
        <v>7</v>
      </c>
      <c r="B12" s="14"/>
      <c r="C12" s="16" t="s">
        <v>43</v>
      </c>
      <c r="D12" s="16" t="s">
        <v>40</v>
      </c>
      <c r="E12" s="16" t="s">
        <v>44</v>
      </c>
      <c r="F12" s="15" t="s">
        <v>45</v>
      </c>
      <c r="G12" s="14" t="s">
        <v>26</v>
      </c>
      <c r="H12" s="14">
        <v>5121</v>
      </c>
      <c r="I12" s="19">
        <v>8448</v>
      </c>
      <c r="J12" s="39">
        <v>409.68</v>
      </c>
      <c r="K12" s="39">
        <v>168.96</v>
      </c>
      <c r="L12" s="39">
        <v>25.61</v>
      </c>
      <c r="M12" s="40">
        <v>0.25</v>
      </c>
      <c r="N12" s="39">
        <v>151.06</v>
      </c>
      <c r="O12" s="41">
        <v>45901</v>
      </c>
      <c r="P12" s="42">
        <v>45931</v>
      </c>
      <c r="Q12" s="14">
        <f t="shared" si="0"/>
        <v>2</v>
      </c>
    </row>
    <row r="13" s="2" customFormat="1" ht="25" customHeight="1" spans="1:17">
      <c r="A13" s="14">
        <v>8</v>
      </c>
      <c r="B13" s="14"/>
      <c r="C13" s="16" t="s">
        <v>46</v>
      </c>
      <c r="D13" s="16" t="s">
        <v>40</v>
      </c>
      <c r="E13" s="16" t="s">
        <v>47</v>
      </c>
      <c r="F13" s="15" t="s">
        <v>48</v>
      </c>
      <c r="G13" s="14" t="s">
        <v>26</v>
      </c>
      <c r="H13" s="14">
        <v>5724</v>
      </c>
      <c r="I13" s="19">
        <v>8448</v>
      </c>
      <c r="J13" s="39">
        <v>457.92</v>
      </c>
      <c r="K13" s="39">
        <v>168.96</v>
      </c>
      <c r="L13" s="39">
        <v>28.62</v>
      </c>
      <c r="M13" s="40">
        <v>0.25</v>
      </c>
      <c r="N13" s="39">
        <v>163.87</v>
      </c>
      <c r="O13" s="41">
        <v>45901</v>
      </c>
      <c r="P13" s="42">
        <v>45931</v>
      </c>
      <c r="Q13" s="14">
        <f t="shared" si="0"/>
        <v>2</v>
      </c>
    </row>
    <row r="14" s="2" customFormat="1" ht="25" customHeight="1" spans="1:17">
      <c r="A14" s="14">
        <v>9</v>
      </c>
      <c r="B14" s="14"/>
      <c r="C14" s="16" t="s">
        <v>49</v>
      </c>
      <c r="D14" s="16" t="s">
        <v>23</v>
      </c>
      <c r="E14" s="16" t="s">
        <v>50</v>
      </c>
      <c r="F14" s="15" t="s">
        <v>51</v>
      </c>
      <c r="G14" s="14" t="s">
        <v>26</v>
      </c>
      <c r="H14" s="14">
        <v>5069</v>
      </c>
      <c r="I14" s="19">
        <v>8448</v>
      </c>
      <c r="J14" s="39">
        <v>405.52</v>
      </c>
      <c r="K14" s="39">
        <v>168.96</v>
      </c>
      <c r="L14" s="39">
        <v>25.35</v>
      </c>
      <c r="M14" s="40">
        <v>0.25</v>
      </c>
      <c r="N14" s="39">
        <v>149.95</v>
      </c>
      <c r="O14" s="41">
        <v>45901</v>
      </c>
      <c r="P14" s="42">
        <v>45931</v>
      </c>
      <c r="Q14" s="14">
        <f t="shared" si="0"/>
        <v>2</v>
      </c>
    </row>
    <row r="15" s="2" customFormat="1" ht="25" customHeight="1" spans="1:17">
      <c r="A15" s="14">
        <v>10</v>
      </c>
      <c r="B15" s="14"/>
      <c r="C15" s="16" t="s">
        <v>52</v>
      </c>
      <c r="D15" s="16" t="s">
        <v>23</v>
      </c>
      <c r="E15" s="15" t="s">
        <v>53</v>
      </c>
      <c r="F15" s="15" t="s">
        <v>54</v>
      </c>
      <c r="G15" s="14" t="s">
        <v>26</v>
      </c>
      <c r="H15" s="14">
        <v>5620</v>
      </c>
      <c r="I15" s="19">
        <v>8448</v>
      </c>
      <c r="J15" s="39">
        <v>449.6</v>
      </c>
      <c r="K15" s="39">
        <v>168.96</v>
      </c>
      <c r="L15" s="39">
        <v>28.1</v>
      </c>
      <c r="M15" s="40">
        <v>0.25</v>
      </c>
      <c r="N15" s="39">
        <v>161.66</v>
      </c>
      <c r="O15" s="41">
        <v>45901</v>
      </c>
      <c r="P15" s="42">
        <v>45931</v>
      </c>
      <c r="Q15" s="14">
        <f t="shared" si="0"/>
        <v>2</v>
      </c>
    </row>
    <row r="16" s="2" customFormat="1" ht="25" customHeight="1" spans="1:17">
      <c r="A16" s="14">
        <v>11</v>
      </c>
      <c r="B16" s="14"/>
      <c r="C16" s="15" t="s">
        <v>55</v>
      </c>
      <c r="D16" s="16" t="s">
        <v>23</v>
      </c>
      <c r="E16" s="15" t="s">
        <v>56</v>
      </c>
      <c r="F16" s="15" t="s">
        <v>57</v>
      </c>
      <c r="G16" s="14" t="s">
        <v>26</v>
      </c>
      <c r="H16" s="14">
        <v>7505</v>
      </c>
      <c r="I16" s="19">
        <v>8448</v>
      </c>
      <c r="J16" s="39">
        <v>600.4</v>
      </c>
      <c r="K16" s="39">
        <v>168.96</v>
      </c>
      <c r="L16" s="39">
        <v>37.53</v>
      </c>
      <c r="M16" s="40">
        <v>0.25</v>
      </c>
      <c r="N16" s="39">
        <v>201.72</v>
      </c>
      <c r="O16" s="41">
        <v>45901</v>
      </c>
      <c r="P16" s="42">
        <v>45931</v>
      </c>
      <c r="Q16" s="14">
        <f t="shared" si="0"/>
        <v>2</v>
      </c>
    </row>
    <row r="17" s="2" customFormat="1" ht="25" customHeight="1" spans="1:17">
      <c r="A17" s="14">
        <v>12</v>
      </c>
      <c r="B17" s="14"/>
      <c r="C17" s="15" t="s">
        <v>58</v>
      </c>
      <c r="D17" s="16" t="s">
        <v>23</v>
      </c>
      <c r="E17" s="15" t="s">
        <v>59</v>
      </c>
      <c r="F17" s="15" t="s">
        <v>60</v>
      </c>
      <c r="G17" s="14" t="s">
        <v>26</v>
      </c>
      <c r="H17" s="14">
        <v>5069</v>
      </c>
      <c r="I17" s="14">
        <v>8448</v>
      </c>
      <c r="J17" s="39">
        <v>405.52</v>
      </c>
      <c r="K17" s="39">
        <v>168.96</v>
      </c>
      <c r="L17" s="39">
        <v>25.35</v>
      </c>
      <c r="M17" s="40">
        <v>0.25</v>
      </c>
      <c r="N17" s="39">
        <v>149.95</v>
      </c>
      <c r="O17" s="41">
        <v>45901</v>
      </c>
      <c r="P17" s="42">
        <v>45931</v>
      </c>
      <c r="Q17" s="14">
        <f t="shared" si="0"/>
        <v>2</v>
      </c>
    </row>
    <row r="18" s="2" customFormat="1" ht="25" customHeight="1" spans="1:17">
      <c r="A18" s="14">
        <v>13</v>
      </c>
      <c r="B18" s="14"/>
      <c r="C18" s="15" t="s">
        <v>61</v>
      </c>
      <c r="D18" s="16" t="s">
        <v>23</v>
      </c>
      <c r="E18" s="15" t="s">
        <v>62</v>
      </c>
      <c r="F18" s="15" t="s">
        <v>63</v>
      </c>
      <c r="G18" s="14" t="s">
        <v>26</v>
      </c>
      <c r="H18" s="14">
        <v>5069</v>
      </c>
      <c r="I18" s="14">
        <v>8448</v>
      </c>
      <c r="J18" s="39">
        <v>405.52</v>
      </c>
      <c r="K18" s="39">
        <v>168.96</v>
      </c>
      <c r="L18" s="39">
        <v>25.35</v>
      </c>
      <c r="M18" s="40">
        <v>0.25</v>
      </c>
      <c r="N18" s="39">
        <v>149.95</v>
      </c>
      <c r="O18" s="41">
        <v>45901</v>
      </c>
      <c r="P18" s="42">
        <v>45931</v>
      </c>
      <c r="Q18" s="14">
        <f t="shared" si="0"/>
        <v>2</v>
      </c>
    </row>
    <row r="19" s="2" customFormat="1" ht="25" customHeight="1" spans="1:17">
      <c r="A19" s="14">
        <v>14</v>
      </c>
      <c r="B19" s="14"/>
      <c r="C19" s="14" t="s">
        <v>64</v>
      </c>
      <c r="D19" s="14" t="s">
        <v>40</v>
      </c>
      <c r="E19" s="14" t="s">
        <v>65</v>
      </c>
      <c r="F19" s="14" t="s">
        <v>66</v>
      </c>
      <c r="G19" s="14" t="s">
        <v>26</v>
      </c>
      <c r="H19" s="14">
        <v>5069</v>
      </c>
      <c r="I19" s="14">
        <v>8448</v>
      </c>
      <c r="J19" s="39">
        <v>405.52</v>
      </c>
      <c r="K19" s="39">
        <v>168.96</v>
      </c>
      <c r="L19" s="39">
        <v>25.35</v>
      </c>
      <c r="M19" s="40">
        <v>0.25</v>
      </c>
      <c r="N19" s="39">
        <v>149.95</v>
      </c>
      <c r="O19" s="41">
        <v>45901</v>
      </c>
      <c r="P19" s="42">
        <v>45931</v>
      </c>
      <c r="Q19" s="14">
        <f t="shared" si="0"/>
        <v>2</v>
      </c>
    </row>
    <row r="20" s="2" customFormat="1" ht="25" customHeight="1" spans="1:17">
      <c r="A20" s="14">
        <v>15</v>
      </c>
      <c r="B20" s="14"/>
      <c r="C20" s="14" t="s">
        <v>67</v>
      </c>
      <c r="D20" s="14" t="s">
        <v>40</v>
      </c>
      <c r="E20" s="14" t="s">
        <v>68</v>
      </c>
      <c r="F20" s="14" t="s">
        <v>69</v>
      </c>
      <c r="G20" s="14" t="s">
        <v>26</v>
      </c>
      <c r="H20" s="14">
        <v>5069</v>
      </c>
      <c r="I20" s="14">
        <v>8448</v>
      </c>
      <c r="J20" s="39">
        <v>405.52</v>
      </c>
      <c r="K20" s="39">
        <v>168.96</v>
      </c>
      <c r="L20" s="39">
        <v>25.35</v>
      </c>
      <c r="M20" s="40">
        <v>0.25</v>
      </c>
      <c r="N20" s="39">
        <v>149.95</v>
      </c>
      <c r="O20" s="41">
        <v>45901</v>
      </c>
      <c r="P20" s="42">
        <v>45931</v>
      </c>
      <c r="Q20" s="14">
        <f t="shared" si="0"/>
        <v>2</v>
      </c>
    </row>
    <row r="21" s="2" customFormat="1" ht="25" customHeight="1" spans="1:17">
      <c r="A21" s="14">
        <v>16</v>
      </c>
      <c r="B21" s="14"/>
      <c r="C21" s="14" t="s">
        <v>70</v>
      </c>
      <c r="D21" s="14" t="s">
        <v>40</v>
      </c>
      <c r="E21" s="14" t="s">
        <v>71</v>
      </c>
      <c r="F21" s="14" t="s">
        <v>72</v>
      </c>
      <c r="G21" s="14" t="s">
        <v>26</v>
      </c>
      <c r="H21" s="14">
        <v>5069</v>
      </c>
      <c r="I21" s="14">
        <v>8448</v>
      </c>
      <c r="J21" s="39">
        <v>405.52</v>
      </c>
      <c r="K21" s="39">
        <v>168.96</v>
      </c>
      <c r="L21" s="39">
        <v>25.35</v>
      </c>
      <c r="M21" s="40">
        <v>0.25</v>
      </c>
      <c r="N21" s="39">
        <v>149.95</v>
      </c>
      <c r="O21" s="41">
        <v>45901</v>
      </c>
      <c r="P21" s="42">
        <v>45931</v>
      </c>
      <c r="Q21" s="14">
        <f t="shared" si="0"/>
        <v>2</v>
      </c>
    </row>
    <row r="22" s="2" customFormat="1" ht="25" customHeight="1" spans="1:17">
      <c r="A22" s="14">
        <v>17</v>
      </c>
      <c r="B22" s="14"/>
      <c r="C22" s="14" t="s">
        <v>73</v>
      </c>
      <c r="D22" s="14" t="s">
        <v>40</v>
      </c>
      <c r="E22" s="14" t="s">
        <v>74</v>
      </c>
      <c r="F22" s="14" t="s">
        <v>75</v>
      </c>
      <c r="G22" s="14" t="s">
        <v>26</v>
      </c>
      <c r="H22" s="14">
        <v>5069</v>
      </c>
      <c r="I22" s="14">
        <v>8448</v>
      </c>
      <c r="J22" s="39">
        <v>405.52</v>
      </c>
      <c r="K22" s="39">
        <v>168.96</v>
      </c>
      <c r="L22" s="39">
        <v>25.35</v>
      </c>
      <c r="M22" s="40">
        <v>0.25</v>
      </c>
      <c r="N22" s="39">
        <v>149.95</v>
      </c>
      <c r="O22" s="41">
        <v>45901</v>
      </c>
      <c r="P22" s="42">
        <v>45931</v>
      </c>
      <c r="Q22" s="14">
        <f t="shared" si="0"/>
        <v>2</v>
      </c>
    </row>
    <row r="23" s="2" customFormat="1" ht="25" customHeight="1" spans="1:17">
      <c r="A23" s="14">
        <v>18</v>
      </c>
      <c r="B23" s="14"/>
      <c r="C23" s="14" t="s">
        <v>76</v>
      </c>
      <c r="D23" s="14" t="s">
        <v>40</v>
      </c>
      <c r="E23" s="14" t="s">
        <v>77</v>
      </c>
      <c r="F23" s="14" t="s">
        <v>78</v>
      </c>
      <c r="G23" s="14" t="s">
        <v>26</v>
      </c>
      <c r="H23" s="14">
        <v>5069</v>
      </c>
      <c r="I23" s="14">
        <v>8448</v>
      </c>
      <c r="J23" s="39">
        <v>405.52</v>
      </c>
      <c r="K23" s="39">
        <v>168.96</v>
      </c>
      <c r="L23" s="39">
        <v>25.35</v>
      </c>
      <c r="M23" s="40">
        <v>0.25</v>
      </c>
      <c r="N23" s="39">
        <v>149.95</v>
      </c>
      <c r="O23" s="41">
        <v>45901</v>
      </c>
      <c r="P23" s="42">
        <v>45931</v>
      </c>
      <c r="Q23" s="14">
        <f t="shared" si="0"/>
        <v>2</v>
      </c>
    </row>
    <row r="24" s="2" customFormat="1" ht="25" customHeight="1" spans="1:17">
      <c r="A24" s="14">
        <v>19</v>
      </c>
      <c r="B24" s="17" t="s">
        <v>79</v>
      </c>
      <c r="C24" s="18" t="s">
        <v>80</v>
      </c>
      <c r="D24" s="17" t="s">
        <v>23</v>
      </c>
      <c r="E24" s="17" t="s">
        <v>81</v>
      </c>
      <c r="F24" s="17" t="s">
        <v>82</v>
      </c>
      <c r="G24" s="17" t="s">
        <v>26</v>
      </c>
      <c r="H24" s="19">
        <v>5069</v>
      </c>
      <c r="I24" s="19">
        <v>8448</v>
      </c>
      <c r="J24" s="39">
        <v>405.52</v>
      </c>
      <c r="K24" s="39">
        <v>168.96</v>
      </c>
      <c r="L24" s="39">
        <v>25.35</v>
      </c>
      <c r="M24" s="40">
        <v>0.25</v>
      </c>
      <c r="N24" s="39">
        <v>149.95</v>
      </c>
      <c r="O24" s="41">
        <v>45901</v>
      </c>
      <c r="P24" s="43">
        <v>45931</v>
      </c>
      <c r="Q24" s="17">
        <v>2</v>
      </c>
    </row>
    <row r="25" s="2" customFormat="1" ht="25" customHeight="1" spans="1:17">
      <c r="A25" s="14">
        <v>20</v>
      </c>
      <c r="B25" s="17"/>
      <c r="C25" s="18" t="s">
        <v>83</v>
      </c>
      <c r="D25" s="17" t="s">
        <v>40</v>
      </c>
      <c r="E25" s="17" t="s">
        <v>84</v>
      </c>
      <c r="F25" s="17" t="s">
        <v>85</v>
      </c>
      <c r="G25" s="17" t="s">
        <v>26</v>
      </c>
      <c r="H25" s="19">
        <v>5069</v>
      </c>
      <c r="I25" s="19">
        <v>8448</v>
      </c>
      <c r="J25" s="39">
        <v>405.52</v>
      </c>
      <c r="K25" s="39">
        <v>168.96</v>
      </c>
      <c r="L25" s="39">
        <v>25.35</v>
      </c>
      <c r="M25" s="40">
        <v>0.25</v>
      </c>
      <c r="N25" s="39">
        <v>149.95</v>
      </c>
      <c r="O25" s="41">
        <v>45901</v>
      </c>
      <c r="P25" s="43">
        <v>45932</v>
      </c>
      <c r="Q25" s="17">
        <v>2</v>
      </c>
    </row>
    <row r="26" s="2" customFormat="1" ht="25" customHeight="1" spans="1:17">
      <c r="A26" s="14">
        <v>21</v>
      </c>
      <c r="B26" s="17"/>
      <c r="C26" s="18" t="s">
        <v>86</v>
      </c>
      <c r="D26" s="17" t="s">
        <v>40</v>
      </c>
      <c r="E26" s="17" t="s">
        <v>87</v>
      </c>
      <c r="F26" s="17" t="s">
        <v>88</v>
      </c>
      <c r="G26" s="17" t="s">
        <v>26</v>
      </c>
      <c r="H26" s="19">
        <v>5069</v>
      </c>
      <c r="I26" s="19">
        <v>8448</v>
      </c>
      <c r="J26" s="39">
        <v>405.52</v>
      </c>
      <c r="K26" s="39">
        <v>168.96</v>
      </c>
      <c r="L26" s="39">
        <v>25.35</v>
      </c>
      <c r="M26" s="40">
        <v>0.25</v>
      </c>
      <c r="N26" s="39">
        <v>149.95</v>
      </c>
      <c r="O26" s="41">
        <v>45901</v>
      </c>
      <c r="P26" s="43">
        <v>45933</v>
      </c>
      <c r="Q26" s="17">
        <v>2</v>
      </c>
    </row>
    <row r="27" s="2" customFormat="1" ht="25" customHeight="1" spans="1:17">
      <c r="A27" s="14">
        <v>22</v>
      </c>
      <c r="B27" s="17"/>
      <c r="C27" s="18" t="s">
        <v>89</v>
      </c>
      <c r="D27" s="17" t="s">
        <v>40</v>
      </c>
      <c r="E27" s="17" t="s">
        <v>90</v>
      </c>
      <c r="F27" s="17" t="s">
        <v>91</v>
      </c>
      <c r="G27" s="17" t="s">
        <v>26</v>
      </c>
      <c r="H27" s="19">
        <v>5069</v>
      </c>
      <c r="I27" s="19">
        <v>8448</v>
      </c>
      <c r="J27" s="39">
        <v>405.52</v>
      </c>
      <c r="K27" s="39">
        <v>168.96</v>
      </c>
      <c r="L27" s="39">
        <v>25.35</v>
      </c>
      <c r="M27" s="40">
        <v>0.25</v>
      </c>
      <c r="N27" s="39">
        <v>149.95</v>
      </c>
      <c r="O27" s="41">
        <v>45901</v>
      </c>
      <c r="P27" s="43">
        <v>45934</v>
      </c>
      <c r="Q27" s="17">
        <v>2</v>
      </c>
    </row>
    <row r="28" s="2" customFormat="1" ht="25" customHeight="1" spans="1:17">
      <c r="A28" s="14">
        <v>23</v>
      </c>
      <c r="B28" s="17"/>
      <c r="C28" s="18" t="s">
        <v>92</v>
      </c>
      <c r="D28" s="17" t="s">
        <v>23</v>
      </c>
      <c r="E28" s="17" t="s">
        <v>93</v>
      </c>
      <c r="F28" s="17" t="s">
        <v>94</v>
      </c>
      <c r="G28" s="17" t="s">
        <v>26</v>
      </c>
      <c r="H28" s="19">
        <v>5069</v>
      </c>
      <c r="I28" s="19">
        <v>8448</v>
      </c>
      <c r="J28" s="39">
        <v>405.52</v>
      </c>
      <c r="K28" s="39">
        <v>168.96</v>
      </c>
      <c r="L28" s="39">
        <v>25.35</v>
      </c>
      <c r="M28" s="40">
        <v>0.25</v>
      </c>
      <c r="N28" s="39">
        <v>149.95</v>
      </c>
      <c r="O28" s="41">
        <v>45901</v>
      </c>
      <c r="P28" s="43">
        <v>45935</v>
      </c>
      <c r="Q28" s="17">
        <v>2</v>
      </c>
    </row>
    <row r="29" s="2" customFormat="1" ht="36" customHeight="1" spans="1:17">
      <c r="A29" s="14">
        <v>24</v>
      </c>
      <c r="B29" s="17"/>
      <c r="C29" s="18" t="s">
        <v>95</v>
      </c>
      <c r="D29" s="17" t="s">
        <v>23</v>
      </c>
      <c r="E29" s="17" t="s">
        <v>96</v>
      </c>
      <c r="F29" s="17" t="s">
        <v>97</v>
      </c>
      <c r="G29" s="17" t="s">
        <v>26</v>
      </c>
      <c r="H29" s="19">
        <v>5069</v>
      </c>
      <c r="I29" s="19">
        <v>8448</v>
      </c>
      <c r="J29" s="39">
        <v>405.52</v>
      </c>
      <c r="K29" s="39">
        <v>168.96</v>
      </c>
      <c r="L29" s="39">
        <v>25.35</v>
      </c>
      <c r="M29" s="40">
        <v>0.25</v>
      </c>
      <c r="N29" s="39">
        <v>149.95</v>
      </c>
      <c r="O29" s="41">
        <v>45901</v>
      </c>
      <c r="P29" s="43">
        <v>45936</v>
      </c>
      <c r="Q29" s="17">
        <v>2</v>
      </c>
    </row>
    <row r="30" s="2" customFormat="1" ht="25" customHeight="1" spans="1:17">
      <c r="A30" s="14">
        <v>25</v>
      </c>
      <c r="B30" s="17"/>
      <c r="C30" s="18" t="s">
        <v>98</v>
      </c>
      <c r="D30" s="17" t="s">
        <v>23</v>
      </c>
      <c r="E30" s="17" t="s">
        <v>99</v>
      </c>
      <c r="F30" s="17" t="s">
        <v>100</v>
      </c>
      <c r="G30" s="17" t="s">
        <v>26</v>
      </c>
      <c r="H30" s="19">
        <v>5069</v>
      </c>
      <c r="I30" s="19">
        <v>8448</v>
      </c>
      <c r="J30" s="39">
        <v>405.52</v>
      </c>
      <c r="K30" s="39">
        <v>168.96</v>
      </c>
      <c r="L30" s="39">
        <v>25.35</v>
      </c>
      <c r="M30" s="40">
        <v>0.25</v>
      </c>
      <c r="N30" s="39">
        <v>149.95</v>
      </c>
      <c r="O30" s="41">
        <v>45901</v>
      </c>
      <c r="P30" s="43">
        <v>45937</v>
      </c>
      <c r="Q30" s="17">
        <v>2</v>
      </c>
    </row>
    <row r="31" s="2" customFormat="1" ht="25" customHeight="1" spans="1:17">
      <c r="A31" s="14">
        <v>26</v>
      </c>
      <c r="B31" s="17"/>
      <c r="C31" s="18" t="s">
        <v>101</v>
      </c>
      <c r="D31" s="17" t="s">
        <v>23</v>
      </c>
      <c r="E31" s="17" t="s">
        <v>102</v>
      </c>
      <c r="F31" s="17" t="s">
        <v>103</v>
      </c>
      <c r="G31" s="17" t="s">
        <v>26</v>
      </c>
      <c r="H31" s="19">
        <v>5069</v>
      </c>
      <c r="I31" s="19">
        <v>8448</v>
      </c>
      <c r="J31" s="39">
        <v>405.52</v>
      </c>
      <c r="K31" s="39">
        <v>168.96</v>
      </c>
      <c r="L31" s="39">
        <v>25.35</v>
      </c>
      <c r="M31" s="40">
        <v>0.25</v>
      </c>
      <c r="N31" s="39">
        <v>149.95</v>
      </c>
      <c r="O31" s="41">
        <v>45901</v>
      </c>
      <c r="P31" s="43">
        <v>45938</v>
      </c>
      <c r="Q31" s="17">
        <v>2</v>
      </c>
    </row>
    <row r="32" s="2" customFormat="1" ht="28" customHeight="1" spans="1:17">
      <c r="A32" s="14">
        <v>27</v>
      </c>
      <c r="B32" s="14" t="s">
        <v>104</v>
      </c>
      <c r="C32" s="18" t="s">
        <v>105</v>
      </c>
      <c r="D32" s="14" t="s">
        <v>23</v>
      </c>
      <c r="E32" s="14" t="s">
        <v>106</v>
      </c>
      <c r="F32" s="14" t="s">
        <v>107</v>
      </c>
      <c r="G32" s="14" t="s">
        <v>26</v>
      </c>
      <c r="H32" s="19">
        <v>5069</v>
      </c>
      <c r="I32" s="19">
        <v>8448</v>
      </c>
      <c r="J32" s="44">
        <v>405.52</v>
      </c>
      <c r="K32" s="44">
        <v>168.96</v>
      </c>
      <c r="L32" s="44">
        <v>25.35</v>
      </c>
      <c r="M32" s="40">
        <v>0.25</v>
      </c>
      <c r="N32" s="39">
        <v>149.95</v>
      </c>
      <c r="O32" s="41">
        <v>45901</v>
      </c>
      <c r="P32" s="41">
        <v>45938</v>
      </c>
      <c r="Q32" s="14">
        <v>2</v>
      </c>
    </row>
    <row r="33" s="2" customFormat="1" ht="28" customHeight="1" spans="1:17">
      <c r="A33" s="14">
        <v>28</v>
      </c>
      <c r="B33" s="14"/>
      <c r="C33" s="18" t="s">
        <v>108</v>
      </c>
      <c r="D33" s="14" t="s">
        <v>23</v>
      </c>
      <c r="E33" s="18" t="s">
        <v>109</v>
      </c>
      <c r="F33" s="20" t="s">
        <v>110</v>
      </c>
      <c r="G33" s="14" t="s">
        <v>26</v>
      </c>
      <c r="H33" s="19">
        <v>5069</v>
      </c>
      <c r="I33" s="19">
        <v>8448</v>
      </c>
      <c r="J33" s="44">
        <v>405.52</v>
      </c>
      <c r="K33" s="44">
        <v>168.96</v>
      </c>
      <c r="L33" s="44">
        <v>25.35</v>
      </c>
      <c r="M33" s="40">
        <v>0.25</v>
      </c>
      <c r="N33" s="39">
        <v>149.95</v>
      </c>
      <c r="O33" s="41">
        <v>45901</v>
      </c>
      <c r="P33" s="41">
        <v>45938</v>
      </c>
      <c r="Q33" s="14">
        <v>2</v>
      </c>
    </row>
    <row r="34" s="2" customFormat="1" ht="25" customHeight="1" spans="1:17">
      <c r="A34" s="14">
        <v>29</v>
      </c>
      <c r="B34" s="14" t="s">
        <v>111</v>
      </c>
      <c r="C34" s="14" t="s">
        <v>112</v>
      </c>
      <c r="D34" s="14" t="s">
        <v>40</v>
      </c>
      <c r="E34" s="18" t="s">
        <v>113</v>
      </c>
      <c r="F34" s="18" t="s">
        <v>114</v>
      </c>
      <c r="G34" s="21" t="s">
        <v>26</v>
      </c>
      <c r="H34" s="19">
        <v>5069</v>
      </c>
      <c r="I34" s="19">
        <v>8448</v>
      </c>
      <c r="J34" s="39">
        <v>405.52</v>
      </c>
      <c r="K34" s="39">
        <v>168.96</v>
      </c>
      <c r="L34" s="39">
        <v>25.35</v>
      </c>
      <c r="M34" s="40">
        <v>0.25</v>
      </c>
      <c r="N34" s="39">
        <v>149.95</v>
      </c>
      <c r="O34" s="41">
        <v>45901</v>
      </c>
      <c r="P34" s="41">
        <v>45931</v>
      </c>
      <c r="Q34" s="14">
        <f t="shared" ref="Q34:Q36" si="1">DATEDIF(O34,P34,"M")+1</f>
        <v>2</v>
      </c>
    </row>
    <row r="35" s="2" customFormat="1" ht="25" customHeight="1" spans="1:17">
      <c r="A35" s="14">
        <v>30</v>
      </c>
      <c r="B35" s="14"/>
      <c r="C35" s="14" t="s">
        <v>115</v>
      </c>
      <c r="D35" s="14" t="s">
        <v>23</v>
      </c>
      <c r="E35" s="18" t="s">
        <v>116</v>
      </c>
      <c r="F35" s="18" t="s">
        <v>117</v>
      </c>
      <c r="G35" s="21" t="s">
        <v>26</v>
      </c>
      <c r="H35" s="19">
        <v>5069</v>
      </c>
      <c r="I35" s="19">
        <v>8448</v>
      </c>
      <c r="J35" s="39">
        <v>405.52</v>
      </c>
      <c r="K35" s="39">
        <v>168.96</v>
      </c>
      <c r="L35" s="39">
        <v>25.35</v>
      </c>
      <c r="M35" s="40">
        <v>0.25</v>
      </c>
      <c r="N35" s="39">
        <v>149.95</v>
      </c>
      <c r="O35" s="41">
        <v>45902</v>
      </c>
      <c r="P35" s="41">
        <v>45932</v>
      </c>
      <c r="Q35" s="14">
        <f t="shared" si="1"/>
        <v>2</v>
      </c>
    </row>
    <row r="36" s="2" customFormat="1" ht="25" customHeight="1" spans="1:17">
      <c r="A36" s="14">
        <v>31</v>
      </c>
      <c r="B36" s="14"/>
      <c r="C36" s="14" t="s">
        <v>118</v>
      </c>
      <c r="D36" s="14" t="s">
        <v>23</v>
      </c>
      <c r="E36" s="18" t="s">
        <v>119</v>
      </c>
      <c r="F36" s="18" t="s">
        <v>120</v>
      </c>
      <c r="G36" s="21" t="s">
        <v>26</v>
      </c>
      <c r="H36" s="19">
        <v>5069</v>
      </c>
      <c r="I36" s="19">
        <v>8448</v>
      </c>
      <c r="J36" s="39">
        <v>405.52</v>
      </c>
      <c r="K36" s="39">
        <v>168.96</v>
      </c>
      <c r="L36" s="39">
        <v>25.35</v>
      </c>
      <c r="M36" s="40">
        <v>0.25</v>
      </c>
      <c r="N36" s="39">
        <v>149.95</v>
      </c>
      <c r="O36" s="41">
        <v>45903</v>
      </c>
      <c r="P36" s="41">
        <v>45933</v>
      </c>
      <c r="Q36" s="14">
        <f t="shared" si="1"/>
        <v>2</v>
      </c>
    </row>
    <row r="37" s="2" customFormat="1" ht="26" customHeight="1" spans="1:17">
      <c r="A37" s="14">
        <v>32</v>
      </c>
      <c r="B37" s="17" t="s">
        <v>121</v>
      </c>
      <c r="C37" s="18" t="s">
        <v>122</v>
      </c>
      <c r="D37" s="17" t="s">
        <v>23</v>
      </c>
      <c r="E37" s="17" t="s">
        <v>123</v>
      </c>
      <c r="F37" s="17" t="s">
        <v>124</v>
      </c>
      <c r="G37" s="22" t="s">
        <v>26</v>
      </c>
      <c r="H37" s="19">
        <v>5069</v>
      </c>
      <c r="I37" s="19">
        <v>8448</v>
      </c>
      <c r="J37" s="39">
        <v>405.52</v>
      </c>
      <c r="K37" s="39">
        <v>168.96</v>
      </c>
      <c r="L37" s="39">
        <v>25.35</v>
      </c>
      <c r="M37" s="40">
        <v>0.25</v>
      </c>
      <c r="N37" s="39">
        <v>149.95</v>
      </c>
      <c r="O37" s="41">
        <v>45902</v>
      </c>
      <c r="P37" s="41">
        <v>45932</v>
      </c>
      <c r="Q37" s="17">
        <v>2</v>
      </c>
    </row>
    <row r="38" s="2" customFormat="1" ht="26" customHeight="1" spans="1:17">
      <c r="A38" s="14">
        <v>33</v>
      </c>
      <c r="B38" s="17"/>
      <c r="C38" s="18" t="s">
        <v>125</v>
      </c>
      <c r="D38" s="17" t="s">
        <v>40</v>
      </c>
      <c r="E38" s="18" t="s">
        <v>126</v>
      </c>
      <c r="F38" s="18" t="s">
        <v>127</v>
      </c>
      <c r="G38" s="22" t="s">
        <v>26</v>
      </c>
      <c r="H38" s="19">
        <v>5069</v>
      </c>
      <c r="I38" s="19">
        <v>8448</v>
      </c>
      <c r="J38" s="39">
        <v>405.52</v>
      </c>
      <c r="K38" s="39">
        <v>168.96</v>
      </c>
      <c r="L38" s="39">
        <v>25.35</v>
      </c>
      <c r="M38" s="40">
        <v>0.25</v>
      </c>
      <c r="N38" s="39">
        <v>149.95</v>
      </c>
      <c r="O38" s="41">
        <v>45903</v>
      </c>
      <c r="P38" s="41">
        <v>45933</v>
      </c>
      <c r="Q38" s="17">
        <v>2</v>
      </c>
    </row>
    <row r="39" s="2" customFormat="1" ht="26" customHeight="1" spans="1:17">
      <c r="A39" s="14">
        <v>34</v>
      </c>
      <c r="B39" s="17" t="s">
        <v>128</v>
      </c>
      <c r="C39" s="17" t="s">
        <v>129</v>
      </c>
      <c r="D39" s="17" t="s">
        <v>23</v>
      </c>
      <c r="E39" s="17" t="s">
        <v>130</v>
      </c>
      <c r="F39" s="17" t="s">
        <v>131</v>
      </c>
      <c r="G39" s="18" t="s">
        <v>26</v>
      </c>
      <c r="H39" s="23">
        <v>5069</v>
      </c>
      <c r="I39" s="16">
        <v>8448</v>
      </c>
      <c r="J39" s="39">
        <f t="shared" ref="J39:J44" si="2">H39*8%</f>
        <v>405.52</v>
      </c>
      <c r="K39" s="39">
        <f t="shared" ref="K39:K44" si="3">I39*2%</f>
        <v>168.96</v>
      </c>
      <c r="L39" s="45">
        <v>25.35</v>
      </c>
      <c r="M39" s="40">
        <v>0.25</v>
      </c>
      <c r="N39" s="39">
        <v>149.95</v>
      </c>
      <c r="O39" s="18" t="s">
        <v>132</v>
      </c>
      <c r="P39" s="18" t="s">
        <v>133</v>
      </c>
      <c r="Q39" s="14">
        <v>2</v>
      </c>
    </row>
    <row r="40" s="2" customFormat="1" ht="26" customHeight="1" spans="1:17">
      <c r="A40" s="14">
        <v>35</v>
      </c>
      <c r="B40" s="17"/>
      <c r="C40" s="17" t="s">
        <v>134</v>
      </c>
      <c r="D40" s="17" t="s">
        <v>23</v>
      </c>
      <c r="E40" s="17" t="s">
        <v>135</v>
      </c>
      <c r="F40" s="17" t="s">
        <v>136</v>
      </c>
      <c r="G40" s="18" t="s">
        <v>26</v>
      </c>
      <c r="H40" s="23">
        <v>5069</v>
      </c>
      <c r="I40" s="16">
        <v>8448</v>
      </c>
      <c r="J40" s="39">
        <f t="shared" si="2"/>
        <v>405.52</v>
      </c>
      <c r="K40" s="39">
        <f t="shared" si="3"/>
        <v>168.96</v>
      </c>
      <c r="L40" s="45">
        <v>25.35</v>
      </c>
      <c r="M40" s="40">
        <v>0.25</v>
      </c>
      <c r="N40" s="39">
        <v>149.95</v>
      </c>
      <c r="O40" s="18" t="s">
        <v>132</v>
      </c>
      <c r="P40" s="18" t="s">
        <v>133</v>
      </c>
      <c r="Q40" s="14">
        <v>2</v>
      </c>
    </row>
    <row r="41" s="2" customFormat="1" ht="40" customHeight="1" spans="1:17">
      <c r="A41" s="14">
        <v>36</v>
      </c>
      <c r="B41" s="17" t="s">
        <v>137</v>
      </c>
      <c r="C41" s="18" t="s">
        <v>138</v>
      </c>
      <c r="D41" s="18" t="s">
        <v>23</v>
      </c>
      <c r="E41" s="17" t="s">
        <v>139</v>
      </c>
      <c r="F41" s="19" t="s">
        <v>140</v>
      </c>
      <c r="G41" s="18" t="s">
        <v>26</v>
      </c>
      <c r="H41" s="23">
        <v>5069</v>
      </c>
      <c r="I41" s="16">
        <v>8448</v>
      </c>
      <c r="J41" s="39">
        <f t="shared" si="2"/>
        <v>405.52</v>
      </c>
      <c r="K41" s="39">
        <f t="shared" si="3"/>
        <v>168.96</v>
      </c>
      <c r="L41" s="45">
        <v>25.35</v>
      </c>
      <c r="M41" s="40">
        <v>0.25</v>
      </c>
      <c r="N41" s="39">
        <v>149.95</v>
      </c>
      <c r="O41" s="18" t="s">
        <v>132</v>
      </c>
      <c r="P41" s="18" t="s">
        <v>133</v>
      </c>
      <c r="Q41" s="14">
        <v>2</v>
      </c>
    </row>
    <row r="42" s="2" customFormat="1" ht="40" customHeight="1" spans="1:17">
      <c r="A42" s="14">
        <v>37</v>
      </c>
      <c r="B42" s="17" t="s">
        <v>141</v>
      </c>
      <c r="C42" s="17" t="s">
        <v>142</v>
      </c>
      <c r="D42" s="18" t="s">
        <v>23</v>
      </c>
      <c r="E42" s="18" t="s">
        <v>143</v>
      </c>
      <c r="F42" s="19" t="s">
        <v>144</v>
      </c>
      <c r="G42" s="18" t="s">
        <v>26</v>
      </c>
      <c r="H42" s="23">
        <v>5069</v>
      </c>
      <c r="I42" s="16">
        <v>8448</v>
      </c>
      <c r="J42" s="39">
        <f t="shared" si="2"/>
        <v>405.52</v>
      </c>
      <c r="K42" s="39">
        <f t="shared" si="3"/>
        <v>168.96</v>
      </c>
      <c r="L42" s="45">
        <v>25.35</v>
      </c>
      <c r="M42" s="40">
        <v>0.25</v>
      </c>
      <c r="N42" s="39">
        <v>149.95</v>
      </c>
      <c r="O42" s="18" t="s">
        <v>132</v>
      </c>
      <c r="P42" s="18" t="s">
        <v>133</v>
      </c>
      <c r="Q42" s="14">
        <v>2</v>
      </c>
    </row>
    <row r="43" s="2" customFormat="1" ht="25" customHeight="1" spans="1:17">
      <c r="A43" s="14">
        <v>38</v>
      </c>
      <c r="B43" s="17" t="s">
        <v>145</v>
      </c>
      <c r="C43" s="18" t="s">
        <v>146</v>
      </c>
      <c r="D43" s="18" t="s">
        <v>23</v>
      </c>
      <c r="E43" s="17" t="s">
        <v>147</v>
      </c>
      <c r="F43" s="18" t="s">
        <v>148</v>
      </c>
      <c r="G43" s="18" t="s">
        <v>26</v>
      </c>
      <c r="H43" s="23">
        <v>5069</v>
      </c>
      <c r="I43" s="16">
        <v>8448</v>
      </c>
      <c r="J43" s="39">
        <f t="shared" si="2"/>
        <v>405.52</v>
      </c>
      <c r="K43" s="39">
        <f t="shared" si="3"/>
        <v>168.96</v>
      </c>
      <c r="L43" s="45">
        <v>25.35</v>
      </c>
      <c r="M43" s="40">
        <v>0.25</v>
      </c>
      <c r="N43" s="39">
        <v>149.95</v>
      </c>
      <c r="O43" s="18" t="s">
        <v>132</v>
      </c>
      <c r="P43" s="18" t="s">
        <v>133</v>
      </c>
      <c r="Q43" s="14">
        <v>2</v>
      </c>
    </row>
    <row r="44" s="2" customFormat="1" ht="25" customHeight="1" spans="1:17">
      <c r="A44" s="14">
        <v>39</v>
      </c>
      <c r="B44" s="17"/>
      <c r="C44" s="18" t="s">
        <v>149</v>
      </c>
      <c r="D44" s="18" t="s">
        <v>23</v>
      </c>
      <c r="E44" s="17" t="s">
        <v>150</v>
      </c>
      <c r="F44" s="18" t="s">
        <v>151</v>
      </c>
      <c r="G44" s="18" t="s">
        <v>26</v>
      </c>
      <c r="H44" s="23">
        <v>5069</v>
      </c>
      <c r="I44" s="16">
        <v>8448</v>
      </c>
      <c r="J44" s="39">
        <f t="shared" si="2"/>
        <v>405.52</v>
      </c>
      <c r="K44" s="39">
        <f t="shared" si="3"/>
        <v>168.96</v>
      </c>
      <c r="L44" s="45">
        <v>25.35</v>
      </c>
      <c r="M44" s="40">
        <v>0.25</v>
      </c>
      <c r="N44" s="39">
        <v>149.95</v>
      </c>
      <c r="O44" s="18" t="s">
        <v>132</v>
      </c>
      <c r="P44" s="18" t="s">
        <v>133</v>
      </c>
      <c r="Q44" s="14">
        <v>2</v>
      </c>
    </row>
    <row r="45" s="2" customFormat="1" ht="25" customHeight="1" spans="1:17">
      <c r="A45" s="14">
        <v>40</v>
      </c>
      <c r="B45" s="14" t="s">
        <v>152</v>
      </c>
      <c r="C45" s="18" t="s">
        <v>153</v>
      </c>
      <c r="D45" s="14" t="s">
        <v>23</v>
      </c>
      <c r="E45" s="18" t="s">
        <v>154</v>
      </c>
      <c r="F45" s="24" t="s">
        <v>155</v>
      </c>
      <c r="G45" s="14" t="s">
        <v>26</v>
      </c>
      <c r="H45" s="14">
        <v>4999</v>
      </c>
      <c r="I45" s="14">
        <v>8332</v>
      </c>
      <c r="J45" s="39">
        <v>392.92</v>
      </c>
      <c r="K45" s="39">
        <v>159.64</v>
      </c>
      <c r="L45" s="14">
        <v>25</v>
      </c>
      <c r="M45" s="40">
        <v>0.25</v>
      </c>
      <c r="N45" s="39">
        <v>147.89</v>
      </c>
      <c r="O45" s="46">
        <v>45913</v>
      </c>
      <c r="P45" s="46">
        <v>45913</v>
      </c>
      <c r="Q45" s="14">
        <v>1</v>
      </c>
    </row>
    <row r="46" s="2" customFormat="1" ht="36" customHeight="1" spans="1:17">
      <c r="A46" s="14">
        <v>41</v>
      </c>
      <c r="B46" s="14"/>
      <c r="C46" s="18" t="s">
        <v>156</v>
      </c>
      <c r="D46" s="14" t="s">
        <v>23</v>
      </c>
      <c r="E46" s="18" t="s">
        <v>157</v>
      </c>
      <c r="F46" s="24" t="s">
        <v>158</v>
      </c>
      <c r="G46" s="14" t="s">
        <v>26</v>
      </c>
      <c r="H46" s="14">
        <v>4999</v>
      </c>
      <c r="I46" s="14">
        <v>8332</v>
      </c>
      <c r="J46" s="39">
        <v>393.92</v>
      </c>
      <c r="K46" s="39">
        <v>160.64</v>
      </c>
      <c r="L46" s="14">
        <v>25</v>
      </c>
      <c r="M46" s="40">
        <v>0.25</v>
      </c>
      <c r="N46" s="39">
        <v>147.89</v>
      </c>
      <c r="O46" s="46">
        <v>45914</v>
      </c>
      <c r="P46" s="46">
        <v>45914</v>
      </c>
      <c r="Q46" s="14">
        <v>1</v>
      </c>
    </row>
    <row r="47" s="2" customFormat="1" ht="26" customHeight="1" spans="1:17">
      <c r="A47" s="14">
        <v>42</v>
      </c>
      <c r="B47" s="14"/>
      <c r="C47" s="18" t="s">
        <v>159</v>
      </c>
      <c r="D47" s="16" t="s">
        <v>23</v>
      </c>
      <c r="E47" s="18" t="s">
        <v>160</v>
      </c>
      <c r="F47" s="24" t="s">
        <v>161</v>
      </c>
      <c r="G47" s="14" t="s">
        <v>26</v>
      </c>
      <c r="H47" s="14">
        <v>4999</v>
      </c>
      <c r="I47" s="14">
        <v>8332</v>
      </c>
      <c r="J47" s="39">
        <v>394.92</v>
      </c>
      <c r="K47" s="39">
        <v>161.64</v>
      </c>
      <c r="L47" s="14">
        <v>25</v>
      </c>
      <c r="M47" s="40">
        <v>0.25</v>
      </c>
      <c r="N47" s="39">
        <v>147.89</v>
      </c>
      <c r="O47" s="46">
        <v>45913</v>
      </c>
      <c r="P47" s="46">
        <v>45913</v>
      </c>
      <c r="Q47" s="14">
        <v>1</v>
      </c>
    </row>
    <row r="48" s="2" customFormat="1" ht="26" customHeight="1" spans="1:17">
      <c r="A48" s="14">
        <v>43</v>
      </c>
      <c r="B48" s="14"/>
      <c r="C48" s="18" t="s">
        <v>162</v>
      </c>
      <c r="D48" s="16" t="s">
        <v>23</v>
      </c>
      <c r="E48" s="18" t="s">
        <v>163</v>
      </c>
      <c r="F48" s="24" t="s">
        <v>164</v>
      </c>
      <c r="G48" s="14" t="s">
        <v>26</v>
      </c>
      <c r="H48" s="14">
        <v>4999</v>
      </c>
      <c r="I48" s="14">
        <v>8332</v>
      </c>
      <c r="J48" s="39">
        <v>395.92</v>
      </c>
      <c r="K48" s="39">
        <v>162.64</v>
      </c>
      <c r="L48" s="14">
        <v>25</v>
      </c>
      <c r="M48" s="40">
        <v>0.25</v>
      </c>
      <c r="N48" s="39">
        <v>147.89</v>
      </c>
      <c r="O48" s="46">
        <v>45913</v>
      </c>
      <c r="P48" s="46">
        <v>45913</v>
      </c>
      <c r="Q48" s="14">
        <v>1</v>
      </c>
    </row>
    <row r="49" s="2" customFormat="1" ht="26" customHeight="1" spans="1:17">
      <c r="A49" s="14">
        <v>44</v>
      </c>
      <c r="B49" s="14"/>
      <c r="C49" s="18" t="s">
        <v>165</v>
      </c>
      <c r="D49" s="16" t="s">
        <v>23</v>
      </c>
      <c r="E49" s="18" t="s">
        <v>166</v>
      </c>
      <c r="F49" s="24" t="s">
        <v>167</v>
      </c>
      <c r="G49" s="14" t="s">
        <v>26</v>
      </c>
      <c r="H49" s="14">
        <v>4999</v>
      </c>
      <c r="I49" s="14">
        <v>8332</v>
      </c>
      <c r="J49" s="39">
        <v>396.92</v>
      </c>
      <c r="K49" s="39">
        <v>163.64</v>
      </c>
      <c r="L49" s="14">
        <v>25</v>
      </c>
      <c r="M49" s="40">
        <v>0.25</v>
      </c>
      <c r="N49" s="39">
        <v>147.89</v>
      </c>
      <c r="O49" s="46">
        <v>45914</v>
      </c>
      <c r="P49" s="46">
        <v>45914</v>
      </c>
      <c r="Q49" s="14">
        <v>1</v>
      </c>
    </row>
    <row r="50" s="2" customFormat="1" ht="26" customHeight="1" spans="1:17">
      <c r="A50" s="14">
        <v>45</v>
      </c>
      <c r="B50" s="14"/>
      <c r="C50" s="18" t="s">
        <v>168</v>
      </c>
      <c r="D50" s="16" t="s">
        <v>23</v>
      </c>
      <c r="E50" s="18" t="s">
        <v>169</v>
      </c>
      <c r="F50" s="24" t="s">
        <v>170</v>
      </c>
      <c r="G50" s="14" t="s">
        <v>26</v>
      </c>
      <c r="H50" s="14">
        <v>4999</v>
      </c>
      <c r="I50" s="14">
        <v>8332</v>
      </c>
      <c r="J50" s="39">
        <v>397.92</v>
      </c>
      <c r="K50" s="39">
        <v>164.64</v>
      </c>
      <c r="L50" s="14">
        <v>25</v>
      </c>
      <c r="M50" s="40">
        <v>0.25</v>
      </c>
      <c r="N50" s="39">
        <v>147.89</v>
      </c>
      <c r="O50" s="46">
        <v>45913</v>
      </c>
      <c r="P50" s="46">
        <v>45913</v>
      </c>
      <c r="Q50" s="14">
        <v>1</v>
      </c>
    </row>
    <row r="51" s="2" customFormat="1" ht="26" customHeight="1" spans="1:17">
      <c r="A51" s="14">
        <v>46</v>
      </c>
      <c r="B51" s="14"/>
      <c r="C51" s="18" t="s">
        <v>171</v>
      </c>
      <c r="D51" s="16" t="s">
        <v>23</v>
      </c>
      <c r="E51" s="18" t="s">
        <v>172</v>
      </c>
      <c r="F51" s="24" t="s">
        <v>173</v>
      </c>
      <c r="G51" s="14" t="s">
        <v>26</v>
      </c>
      <c r="H51" s="14">
        <v>4999</v>
      </c>
      <c r="I51" s="14">
        <v>8332</v>
      </c>
      <c r="J51" s="39">
        <v>398.92</v>
      </c>
      <c r="K51" s="39">
        <v>165.64</v>
      </c>
      <c r="L51" s="14">
        <v>25</v>
      </c>
      <c r="M51" s="40">
        <v>0.25</v>
      </c>
      <c r="N51" s="39">
        <v>147.89</v>
      </c>
      <c r="O51" s="46">
        <v>45913</v>
      </c>
      <c r="P51" s="46">
        <v>45913</v>
      </c>
      <c r="Q51" s="14">
        <v>1</v>
      </c>
    </row>
    <row r="52" s="2" customFormat="1" ht="26" customHeight="1" spans="1:17">
      <c r="A52" s="14">
        <v>47</v>
      </c>
      <c r="B52" s="14" t="s">
        <v>174</v>
      </c>
      <c r="C52" s="18" t="s">
        <v>175</v>
      </c>
      <c r="D52" s="14" t="s">
        <v>23</v>
      </c>
      <c r="E52" s="18" t="s">
        <v>176</v>
      </c>
      <c r="F52" s="24" t="s">
        <v>177</v>
      </c>
      <c r="G52" s="14" t="s">
        <v>26</v>
      </c>
      <c r="H52" s="14">
        <v>4999</v>
      </c>
      <c r="I52" s="14">
        <v>8332</v>
      </c>
      <c r="J52" s="39">
        <v>399.92</v>
      </c>
      <c r="K52" s="39">
        <v>166.64</v>
      </c>
      <c r="L52" s="19">
        <v>25</v>
      </c>
      <c r="M52" s="40">
        <v>0.25</v>
      </c>
      <c r="N52" s="39">
        <v>147.89</v>
      </c>
      <c r="O52" s="18" t="s">
        <v>132</v>
      </c>
      <c r="P52" s="41">
        <v>45901</v>
      </c>
      <c r="Q52" s="14">
        <v>1</v>
      </c>
    </row>
    <row r="53" s="2" customFormat="1" ht="38" customHeight="1" spans="1:17">
      <c r="A53" s="14">
        <v>48</v>
      </c>
      <c r="B53" s="14"/>
      <c r="C53" s="18" t="s">
        <v>178</v>
      </c>
      <c r="D53" s="14" t="s">
        <v>23</v>
      </c>
      <c r="E53" s="18" t="s">
        <v>179</v>
      </c>
      <c r="F53" s="24" t="s">
        <v>180</v>
      </c>
      <c r="G53" s="14" t="s">
        <v>26</v>
      </c>
      <c r="H53" s="14">
        <v>4999</v>
      </c>
      <c r="I53" s="14">
        <v>8332</v>
      </c>
      <c r="J53" s="39">
        <v>399.92</v>
      </c>
      <c r="K53" s="39">
        <v>166.64</v>
      </c>
      <c r="L53" s="19">
        <v>25</v>
      </c>
      <c r="M53" s="40">
        <v>0.25</v>
      </c>
      <c r="N53" s="39">
        <v>147.89</v>
      </c>
      <c r="O53" s="18" t="s">
        <v>132</v>
      </c>
      <c r="P53" s="41">
        <v>45901</v>
      </c>
      <c r="Q53" s="14">
        <v>1</v>
      </c>
    </row>
    <row r="54" s="2" customFormat="1" ht="26" customHeight="1" spans="1:17">
      <c r="A54" s="14">
        <v>49</v>
      </c>
      <c r="B54" s="14"/>
      <c r="C54" s="18" t="s">
        <v>181</v>
      </c>
      <c r="D54" s="14" t="s">
        <v>23</v>
      </c>
      <c r="E54" s="18" t="s">
        <v>182</v>
      </c>
      <c r="F54" s="24" t="s">
        <v>183</v>
      </c>
      <c r="G54" s="14" t="s">
        <v>26</v>
      </c>
      <c r="H54" s="14">
        <v>4999</v>
      </c>
      <c r="I54" s="14">
        <v>8332</v>
      </c>
      <c r="J54" s="39">
        <v>399.92</v>
      </c>
      <c r="K54" s="39">
        <v>166.64</v>
      </c>
      <c r="L54" s="19">
        <v>25</v>
      </c>
      <c r="M54" s="40">
        <v>0.25</v>
      </c>
      <c r="N54" s="39">
        <v>147.89</v>
      </c>
      <c r="O54" s="18" t="s">
        <v>132</v>
      </c>
      <c r="P54" s="41">
        <v>45901</v>
      </c>
      <c r="Q54" s="14">
        <v>1</v>
      </c>
    </row>
    <row r="55" s="2" customFormat="1" ht="26" customHeight="1" spans="1:17">
      <c r="A55" s="14">
        <v>50</v>
      </c>
      <c r="B55" s="14"/>
      <c r="C55" s="18" t="s">
        <v>184</v>
      </c>
      <c r="D55" s="14" t="s">
        <v>23</v>
      </c>
      <c r="E55" s="18" t="s">
        <v>185</v>
      </c>
      <c r="F55" s="24" t="s">
        <v>186</v>
      </c>
      <c r="G55" s="14" t="s">
        <v>26</v>
      </c>
      <c r="H55" s="14">
        <v>4999</v>
      </c>
      <c r="I55" s="14">
        <v>8332</v>
      </c>
      <c r="J55" s="39">
        <v>399.92</v>
      </c>
      <c r="K55" s="39">
        <v>166.64</v>
      </c>
      <c r="L55" s="19">
        <v>25</v>
      </c>
      <c r="M55" s="40">
        <v>0.25</v>
      </c>
      <c r="N55" s="39">
        <v>147.89</v>
      </c>
      <c r="O55" s="18" t="s">
        <v>132</v>
      </c>
      <c r="P55" s="41">
        <v>45901</v>
      </c>
      <c r="Q55" s="14">
        <v>1</v>
      </c>
    </row>
    <row r="56" s="2" customFormat="1" ht="26" customHeight="1" spans="1:17">
      <c r="A56" s="14">
        <v>51</v>
      </c>
      <c r="B56" s="14"/>
      <c r="C56" s="18" t="s">
        <v>187</v>
      </c>
      <c r="D56" s="14" t="s">
        <v>23</v>
      </c>
      <c r="E56" s="18" t="s">
        <v>188</v>
      </c>
      <c r="F56" s="24" t="s">
        <v>189</v>
      </c>
      <c r="G56" s="14" t="s">
        <v>26</v>
      </c>
      <c r="H56" s="14">
        <v>4999</v>
      </c>
      <c r="I56" s="14">
        <v>8332</v>
      </c>
      <c r="J56" s="39">
        <v>399.92</v>
      </c>
      <c r="K56" s="39">
        <v>166.64</v>
      </c>
      <c r="L56" s="19">
        <v>25</v>
      </c>
      <c r="M56" s="40">
        <v>0.25</v>
      </c>
      <c r="N56" s="39">
        <v>147.89</v>
      </c>
      <c r="O56" s="18" t="s">
        <v>132</v>
      </c>
      <c r="P56" s="41">
        <v>45901</v>
      </c>
      <c r="Q56" s="14">
        <v>1</v>
      </c>
    </row>
    <row r="57" s="2" customFormat="1" ht="26" customHeight="1" spans="1:17">
      <c r="A57" s="14">
        <v>52</v>
      </c>
      <c r="B57" s="17" t="s">
        <v>190</v>
      </c>
      <c r="C57" s="17" t="s">
        <v>191</v>
      </c>
      <c r="D57" s="17" t="s">
        <v>23</v>
      </c>
      <c r="E57" s="17" t="s">
        <v>192</v>
      </c>
      <c r="F57" s="25" t="s">
        <v>193</v>
      </c>
      <c r="G57" s="17" t="s">
        <v>26</v>
      </c>
      <c r="H57" s="26">
        <v>4999</v>
      </c>
      <c r="I57" s="26">
        <v>8332</v>
      </c>
      <c r="J57" s="47">
        <v>399.92</v>
      </c>
      <c r="K57" s="47">
        <v>166.64</v>
      </c>
      <c r="L57" s="26">
        <v>25</v>
      </c>
      <c r="M57" s="40">
        <v>0.25</v>
      </c>
      <c r="N57" s="47">
        <v>147.89</v>
      </c>
      <c r="O57" s="46">
        <v>45915</v>
      </c>
      <c r="P57" s="46">
        <v>45915</v>
      </c>
      <c r="Q57" s="17">
        <v>1</v>
      </c>
    </row>
    <row r="58" s="2" customFormat="1" ht="26" customHeight="1" spans="1:17">
      <c r="A58" s="14">
        <v>53</v>
      </c>
      <c r="B58" s="17"/>
      <c r="C58" s="17" t="s">
        <v>194</v>
      </c>
      <c r="D58" s="17" t="s">
        <v>23</v>
      </c>
      <c r="E58" s="17" t="s">
        <v>195</v>
      </c>
      <c r="F58" s="25" t="s">
        <v>196</v>
      </c>
      <c r="G58" s="17" t="s">
        <v>26</v>
      </c>
      <c r="H58" s="26">
        <v>4999</v>
      </c>
      <c r="I58" s="26">
        <v>8332</v>
      </c>
      <c r="J58" s="47">
        <v>399.92</v>
      </c>
      <c r="K58" s="47">
        <v>166.64</v>
      </c>
      <c r="L58" s="26">
        <v>25</v>
      </c>
      <c r="M58" s="40">
        <v>0.25</v>
      </c>
      <c r="N58" s="47">
        <v>147.89</v>
      </c>
      <c r="O58" s="46">
        <v>45915</v>
      </c>
      <c r="P58" s="46">
        <v>45915</v>
      </c>
      <c r="Q58" s="17">
        <v>1</v>
      </c>
    </row>
    <row r="59" s="2" customFormat="1" ht="26" customHeight="1" spans="1:17">
      <c r="A59" s="14">
        <v>54</v>
      </c>
      <c r="B59" s="17"/>
      <c r="C59" s="17" t="s">
        <v>197</v>
      </c>
      <c r="D59" s="17" t="s">
        <v>23</v>
      </c>
      <c r="E59" s="17" t="s">
        <v>198</v>
      </c>
      <c r="F59" s="25" t="s">
        <v>199</v>
      </c>
      <c r="G59" s="17" t="s">
        <v>26</v>
      </c>
      <c r="H59" s="26">
        <v>4999</v>
      </c>
      <c r="I59" s="26">
        <v>8332</v>
      </c>
      <c r="J59" s="47">
        <v>399.92</v>
      </c>
      <c r="K59" s="47">
        <v>166.64</v>
      </c>
      <c r="L59" s="26">
        <v>25</v>
      </c>
      <c r="M59" s="40">
        <v>0.25</v>
      </c>
      <c r="N59" s="47">
        <v>147.89</v>
      </c>
      <c r="O59" s="46">
        <v>45915</v>
      </c>
      <c r="P59" s="46">
        <v>45915</v>
      </c>
      <c r="Q59" s="17">
        <v>1</v>
      </c>
    </row>
    <row r="60" s="2" customFormat="1" ht="25" customHeight="1" spans="1:17">
      <c r="A60" s="14">
        <v>55</v>
      </c>
      <c r="B60" s="17"/>
      <c r="C60" s="17" t="s">
        <v>200</v>
      </c>
      <c r="D60" s="17" t="s">
        <v>23</v>
      </c>
      <c r="E60" s="17" t="s">
        <v>201</v>
      </c>
      <c r="F60" s="25" t="s">
        <v>202</v>
      </c>
      <c r="G60" s="17" t="s">
        <v>26</v>
      </c>
      <c r="H60" s="26">
        <v>4999</v>
      </c>
      <c r="I60" s="26">
        <v>8332</v>
      </c>
      <c r="J60" s="47">
        <v>399.92</v>
      </c>
      <c r="K60" s="47">
        <v>166.64</v>
      </c>
      <c r="L60" s="26">
        <v>25</v>
      </c>
      <c r="M60" s="40">
        <v>0.25</v>
      </c>
      <c r="N60" s="47">
        <v>147.89</v>
      </c>
      <c r="O60" s="46">
        <v>45915</v>
      </c>
      <c r="P60" s="46">
        <v>45915</v>
      </c>
      <c r="Q60" s="17">
        <v>1</v>
      </c>
    </row>
    <row r="61" s="2" customFormat="1" ht="25" customHeight="1" spans="1:17">
      <c r="A61" s="14">
        <v>56</v>
      </c>
      <c r="B61" s="17"/>
      <c r="C61" s="17" t="s">
        <v>203</v>
      </c>
      <c r="D61" s="17" t="s">
        <v>23</v>
      </c>
      <c r="E61" s="17" t="s">
        <v>204</v>
      </c>
      <c r="F61" s="25" t="s">
        <v>205</v>
      </c>
      <c r="G61" s="17" t="s">
        <v>26</v>
      </c>
      <c r="H61" s="26">
        <v>4999</v>
      </c>
      <c r="I61" s="26">
        <v>8332</v>
      </c>
      <c r="J61" s="47">
        <v>399.92</v>
      </c>
      <c r="K61" s="47">
        <v>166.64</v>
      </c>
      <c r="L61" s="26">
        <v>25</v>
      </c>
      <c r="M61" s="40">
        <v>0.25</v>
      </c>
      <c r="N61" s="47">
        <v>147.89</v>
      </c>
      <c r="O61" s="46">
        <v>45915</v>
      </c>
      <c r="P61" s="46">
        <v>45915</v>
      </c>
      <c r="Q61" s="17">
        <v>1</v>
      </c>
    </row>
    <row r="62" s="2" customFormat="1" ht="25" customHeight="1" spans="1:17">
      <c r="A62" s="14">
        <v>57</v>
      </c>
      <c r="B62" s="17"/>
      <c r="C62" s="17" t="s">
        <v>206</v>
      </c>
      <c r="D62" s="17" t="s">
        <v>40</v>
      </c>
      <c r="E62" s="17" t="s">
        <v>207</v>
      </c>
      <c r="F62" s="25" t="s">
        <v>208</v>
      </c>
      <c r="G62" s="17" t="s">
        <v>26</v>
      </c>
      <c r="H62" s="26">
        <v>4999</v>
      </c>
      <c r="I62" s="26">
        <v>8332</v>
      </c>
      <c r="J62" s="47">
        <v>399.92</v>
      </c>
      <c r="K62" s="47">
        <v>166.64</v>
      </c>
      <c r="L62" s="26">
        <v>25</v>
      </c>
      <c r="M62" s="40">
        <v>0.25</v>
      </c>
      <c r="N62" s="47">
        <v>147.89</v>
      </c>
      <c r="O62" s="46">
        <v>45915</v>
      </c>
      <c r="P62" s="46">
        <v>45915</v>
      </c>
      <c r="Q62" s="17">
        <v>1</v>
      </c>
    </row>
    <row r="63" s="2" customFormat="1" ht="25" customHeight="1" spans="1:17">
      <c r="A63" s="14">
        <v>58</v>
      </c>
      <c r="B63" s="17"/>
      <c r="C63" s="17" t="s">
        <v>209</v>
      </c>
      <c r="D63" s="17" t="s">
        <v>23</v>
      </c>
      <c r="E63" s="17" t="s">
        <v>210</v>
      </c>
      <c r="F63" s="25" t="s">
        <v>211</v>
      </c>
      <c r="G63" s="17" t="s">
        <v>26</v>
      </c>
      <c r="H63" s="26">
        <v>4999</v>
      </c>
      <c r="I63" s="26">
        <v>8332</v>
      </c>
      <c r="J63" s="47">
        <v>399.92</v>
      </c>
      <c r="K63" s="47">
        <v>166.64</v>
      </c>
      <c r="L63" s="26">
        <v>25</v>
      </c>
      <c r="M63" s="40">
        <v>0.25</v>
      </c>
      <c r="N63" s="47">
        <v>147.89</v>
      </c>
      <c r="O63" s="46">
        <v>45915</v>
      </c>
      <c r="P63" s="46">
        <v>45915</v>
      </c>
      <c r="Q63" s="17">
        <v>1</v>
      </c>
    </row>
    <row r="64" s="2" customFormat="1" ht="25" customHeight="1" spans="1:17">
      <c r="A64" s="14">
        <v>59</v>
      </c>
      <c r="B64" s="14" t="s">
        <v>212</v>
      </c>
      <c r="C64" s="14" t="s">
        <v>213</v>
      </c>
      <c r="D64" s="14" t="s">
        <v>40</v>
      </c>
      <c r="E64" s="27" t="s">
        <v>214</v>
      </c>
      <c r="F64" s="27" t="s">
        <v>215</v>
      </c>
      <c r="G64" s="14" t="s">
        <v>26</v>
      </c>
      <c r="H64" s="28">
        <v>5069</v>
      </c>
      <c r="I64" s="28">
        <v>8448</v>
      </c>
      <c r="J64" s="39">
        <f t="shared" ref="J64:J83" si="4">H64*0.08</f>
        <v>405.52</v>
      </c>
      <c r="K64" s="39">
        <f t="shared" ref="K64:K83" si="5">I64*0.02</f>
        <v>168.96</v>
      </c>
      <c r="L64" s="39">
        <f t="shared" ref="L64:L83" si="6">H64*0.005</f>
        <v>25.345</v>
      </c>
      <c r="M64" s="40">
        <v>0.25</v>
      </c>
      <c r="N64" s="39">
        <v>149.95</v>
      </c>
      <c r="O64" s="18" t="s">
        <v>132</v>
      </c>
      <c r="P64" s="41">
        <v>45933</v>
      </c>
      <c r="Q64" s="48">
        <v>2</v>
      </c>
    </row>
    <row r="65" s="2" customFormat="1" ht="34" customHeight="1" spans="1:17">
      <c r="A65" s="14">
        <v>60</v>
      </c>
      <c r="B65" s="14"/>
      <c r="C65" s="14" t="s">
        <v>216</v>
      </c>
      <c r="D65" s="14" t="s">
        <v>40</v>
      </c>
      <c r="E65" s="27" t="s">
        <v>217</v>
      </c>
      <c r="F65" s="27" t="s">
        <v>218</v>
      </c>
      <c r="G65" s="14" t="s">
        <v>26</v>
      </c>
      <c r="H65" s="49">
        <v>6067.33</v>
      </c>
      <c r="I65" s="28">
        <v>8448</v>
      </c>
      <c r="J65" s="39">
        <f t="shared" si="4"/>
        <v>485.3864</v>
      </c>
      <c r="K65" s="39">
        <f t="shared" si="5"/>
        <v>168.96</v>
      </c>
      <c r="L65" s="39">
        <f t="shared" si="6"/>
        <v>30.33665</v>
      </c>
      <c r="M65" s="40">
        <v>0.25</v>
      </c>
      <c r="N65" s="39">
        <v>171.17</v>
      </c>
      <c r="O65" s="18" t="s">
        <v>132</v>
      </c>
      <c r="P65" s="41">
        <v>45933</v>
      </c>
      <c r="Q65" s="48">
        <v>2</v>
      </c>
    </row>
    <row r="66" s="2" customFormat="1" ht="34" customHeight="1" spans="1:17">
      <c r="A66" s="14">
        <v>61</v>
      </c>
      <c r="B66" s="14"/>
      <c r="C66" s="14" t="s">
        <v>219</v>
      </c>
      <c r="D66" s="14" t="s">
        <v>40</v>
      </c>
      <c r="E66" s="27" t="s">
        <v>220</v>
      </c>
      <c r="F66" s="27" t="s">
        <v>221</v>
      </c>
      <c r="G66" s="14" t="s">
        <v>26</v>
      </c>
      <c r="H66" s="49">
        <v>5799.33</v>
      </c>
      <c r="I66" s="28">
        <v>8448</v>
      </c>
      <c r="J66" s="39">
        <f t="shared" si="4"/>
        <v>463.9464</v>
      </c>
      <c r="K66" s="39">
        <f t="shared" si="5"/>
        <v>168.96</v>
      </c>
      <c r="L66" s="39">
        <f t="shared" si="6"/>
        <v>28.99665</v>
      </c>
      <c r="M66" s="40">
        <v>0.25</v>
      </c>
      <c r="N66" s="39">
        <v>165.47</v>
      </c>
      <c r="O66" s="18" t="s">
        <v>132</v>
      </c>
      <c r="P66" s="41">
        <v>45933</v>
      </c>
      <c r="Q66" s="48">
        <v>2</v>
      </c>
    </row>
    <row r="67" s="2" customFormat="1" ht="40" customHeight="1" spans="1:17">
      <c r="A67" s="14">
        <v>62</v>
      </c>
      <c r="B67" s="14" t="s">
        <v>222</v>
      </c>
      <c r="C67" s="14" t="s">
        <v>223</v>
      </c>
      <c r="D67" s="14" t="s">
        <v>23</v>
      </c>
      <c r="E67" s="27" t="s">
        <v>224</v>
      </c>
      <c r="F67" s="27" t="s">
        <v>225</v>
      </c>
      <c r="G67" s="24" t="s">
        <v>26</v>
      </c>
      <c r="H67" s="50">
        <v>5069</v>
      </c>
      <c r="I67" s="28">
        <v>8448</v>
      </c>
      <c r="J67" s="39">
        <f t="shared" si="4"/>
        <v>405.52</v>
      </c>
      <c r="K67" s="39">
        <f t="shared" si="5"/>
        <v>168.96</v>
      </c>
      <c r="L67" s="39">
        <f t="shared" si="6"/>
        <v>25.345</v>
      </c>
      <c r="M67" s="40">
        <v>0.25</v>
      </c>
      <c r="N67" s="39">
        <v>149.95</v>
      </c>
      <c r="O67" s="18" t="s">
        <v>132</v>
      </c>
      <c r="P67" s="41">
        <v>45933</v>
      </c>
      <c r="Q67" s="48">
        <v>2</v>
      </c>
    </row>
    <row r="68" s="2" customFormat="1" ht="40" customHeight="1" spans="1:17">
      <c r="A68" s="14">
        <v>63</v>
      </c>
      <c r="B68" s="14" t="s">
        <v>226</v>
      </c>
      <c r="C68" s="14" t="s">
        <v>227</v>
      </c>
      <c r="D68" s="14" t="s">
        <v>40</v>
      </c>
      <c r="E68" s="27" t="s">
        <v>228</v>
      </c>
      <c r="F68" s="27" t="s">
        <v>229</v>
      </c>
      <c r="G68" s="51" t="s">
        <v>26</v>
      </c>
      <c r="H68" s="28">
        <v>5069</v>
      </c>
      <c r="I68" s="28">
        <v>8448</v>
      </c>
      <c r="J68" s="39">
        <f t="shared" si="4"/>
        <v>405.52</v>
      </c>
      <c r="K68" s="39">
        <f t="shared" si="5"/>
        <v>168.96</v>
      </c>
      <c r="L68" s="39">
        <f t="shared" si="6"/>
        <v>25.345</v>
      </c>
      <c r="M68" s="40">
        <v>0.25</v>
      </c>
      <c r="N68" s="39">
        <v>149.95</v>
      </c>
      <c r="O68" s="18" t="s">
        <v>132</v>
      </c>
      <c r="P68" s="41">
        <v>45933</v>
      </c>
      <c r="Q68" s="48">
        <v>2</v>
      </c>
    </row>
    <row r="69" s="2" customFormat="1" ht="40" customHeight="1" spans="1:17">
      <c r="A69" s="14">
        <v>64</v>
      </c>
      <c r="B69" s="14" t="s">
        <v>230</v>
      </c>
      <c r="C69" s="14" t="s">
        <v>231</v>
      </c>
      <c r="D69" s="14" t="s">
        <v>23</v>
      </c>
      <c r="E69" s="27" t="s">
        <v>232</v>
      </c>
      <c r="F69" s="27" t="s">
        <v>233</v>
      </c>
      <c r="G69" s="24" t="s">
        <v>26</v>
      </c>
      <c r="H69" s="28">
        <v>5069</v>
      </c>
      <c r="I69" s="28">
        <v>8448</v>
      </c>
      <c r="J69" s="39">
        <f t="shared" si="4"/>
        <v>405.52</v>
      </c>
      <c r="K69" s="39">
        <f t="shared" si="5"/>
        <v>168.96</v>
      </c>
      <c r="L69" s="39">
        <f t="shared" si="6"/>
        <v>25.345</v>
      </c>
      <c r="M69" s="40">
        <v>0.25</v>
      </c>
      <c r="N69" s="39">
        <v>149.95</v>
      </c>
      <c r="O69" s="18" t="s">
        <v>132</v>
      </c>
      <c r="P69" s="41">
        <v>45933</v>
      </c>
      <c r="Q69" s="48">
        <v>2</v>
      </c>
    </row>
    <row r="70" s="2" customFormat="1" ht="40" customHeight="1" spans="1:17">
      <c r="A70" s="14">
        <v>65</v>
      </c>
      <c r="B70" s="52" t="s">
        <v>234</v>
      </c>
      <c r="C70" s="52" t="s">
        <v>235</v>
      </c>
      <c r="D70" s="14" t="s">
        <v>40</v>
      </c>
      <c r="E70" s="27" t="s">
        <v>236</v>
      </c>
      <c r="F70" s="27" t="s">
        <v>237</v>
      </c>
      <c r="G70" s="24" t="s">
        <v>26</v>
      </c>
      <c r="H70" s="28">
        <v>5069</v>
      </c>
      <c r="I70" s="28">
        <v>8448</v>
      </c>
      <c r="J70" s="39">
        <f t="shared" si="4"/>
        <v>405.52</v>
      </c>
      <c r="K70" s="39">
        <f t="shared" si="5"/>
        <v>168.96</v>
      </c>
      <c r="L70" s="39">
        <f t="shared" si="6"/>
        <v>25.345</v>
      </c>
      <c r="M70" s="40">
        <v>0.25</v>
      </c>
      <c r="N70" s="39">
        <v>149.95</v>
      </c>
      <c r="O70" s="18" t="s">
        <v>132</v>
      </c>
      <c r="P70" s="41">
        <v>45933</v>
      </c>
      <c r="Q70" s="48">
        <v>2</v>
      </c>
    </row>
    <row r="71" s="2" customFormat="1" ht="25" customHeight="1" spans="1:17">
      <c r="A71" s="14">
        <v>66</v>
      </c>
      <c r="B71" s="52" t="s">
        <v>238</v>
      </c>
      <c r="C71" s="52" t="s">
        <v>239</v>
      </c>
      <c r="D71" s="14" t="s">
        <v>23</v>
      </c>
      <c r="E71" s="27" t="s">
        <v>240</v>
      </c>
      <c r="F71" s="27" t="s">
        <v>241</v>
      </c>
      <c r="G71" s="24" t="s">
        <v>26</v>
      </c>
      <c r="H71" s="28">
        <v>5069</v>
      </c>
      <c r="I71" s="28">
        <v>8448</v>
      </c>
      <c r="J71" s="39">
        <f t="shared" si="4"/>
        <v>405.52</v>
      </c>
      <c r="K71" s="39">
        <f t="shared" si="5"/>
        <v>168.96</v>
      </c>
      <c r="L71" s="39">
        <f t="shared" si="6"/>
        <v>25.345</v>
      </c>
      <c r="M71" s="40">
        <v>0.25</v>
      </c>
      <c r="N71" s="39">
        <v>149.95</v>
      </c>
      <c r="O71" s="18" t="s">
        <v>132</v>
      </c>
      <c r="P71" s="41">
        <v>45933</v>
      </c>
      <c r="Q71" s="48">
        <v>2</v>
      </c>
    </row>
    <row r="72" s="2" customFormat="1" ht="25" customHeight="1" spans="1:17">
      <c r="A72" s="14">
        <v>67</v>
      </c>
      <c r="B72" s="52"/>
      <c r="C72" s="52" t="s">
        <v>242</v>
      </c>
      <c r="D72" s="14" t="s">
        <v>23</v>
      </c>
      <c r="E72" s="27" t="s">
        <v>243</v>
      </c>
      <c r="F72" s="27" t="s">
        <v>244</v>
      </c>
      <c r="G72" s="24" t="s">
        <v>26</v>
      </c>
      <c r="H72" s="28">
        <v>5069</v>
      </c>
      <c r="I72" s="28">
        <v>8448</v>
      </c>
      <c r="J72" s="39">
        <f t="shared" si="4"/>
        <v>405.52</v>
      </c>
      <c r="K72" s="39">
        <f t="shared" si="5"/>
        <v>168.96</v>
      </c>
      <c r="L72" s="39">
        <f t="shared" si="6"/>
        <v>25.345</v>
      </c>
      <c r="M72" s="40">
        <v>0.25</v>
      </c>
      <c r="N72" s="39">
        <v>149.95</v>
      </c>
      <c r="O72" s="18" t="s">
        <v>132</v>
      </c>
      <c r="P72" s="41">
        <v>45933</v>
      </c>
      <c r="Q72" s="48">
        <v>2</v>
      </c>
    </row>
    <row r="73" s="2" customFormat="1" ht="25" customHeight="1" spans="1:17">
      <c r="A73" s="14">
        <v>68</v>
      </c>
      <c r="B73" s="52" t="s">
        <v>245</v>
      </c>
      <c r="C73" s="52" t="s">
        <v>246</v>
      </c>
      <c r="D73" s="52" t="s">
        <v>40</v>
      </c>
      <c r="E73" s="27" t="s">
        <v>247</v>
      </c>
      <c r="F73" s="27" t="s">
        <v>248</v>
      </c>
      <c r="G73" s="52" t="s">
        <v>26</v>
      </c>
      <c r="H73" s="28">
        <v>5069</v>
      </c>
      <c r="I73" s="28">
        <v>8448</v>
      </c>
      <c r="J73" s="39">
        <f t="shared" si="4"/>
        <v>405.52</v>
      </c>
      <c r="K73" s="39">
        <f t="shared" si="5"/>
        <v>168.96</v>
      </c>
      <c r="L73" s="39">
        <f t="shared" si="6"/>
        <v>25.345</v>
      </c>
      <c r="M73" s="40">
        <v>0.25</v>
      </c>
      <c r="N73" s="39">
        <v>149.95</v>
      </c>
      <c r="O73" s="18" t="s">
        <v>132</v>
      </c>
      <c r="P73" s="41">
        <v>45933</v>
      </c>
      <c r="Q73" s="48">
        <v>2</v>
      </c>
    </row>
    <row r="74" s="2" customFormat="1" ht="25" customHeight="1" spans="1:17">
      <c r="A74" s="14">
        <v>69</v>
      </c>
      <c r="B74" s="52"/>
      <c r="C74" s="52" t="s">
        <v>249</v>
      </c>
      <c r="D74" s="52" t="s">
        <v>40</v>
      </c>
      <c r="E74" s="27" t="s">
        <v>250</v>
      </c>
      <c r="F74" s="27" t="s">
        <v>251</v>
      </c>
      <c r="G74" s="52" t="s">
        <v>26</v>
      </c>
      <c r="H74" s="28">
        <v>5069</v>
      </c>
      <c r="I74" s="28">
        <v>8448</v>
      </c>
      <c r="J74" s="39">
        <f t="shared" si="4"/>
        <v>405.52</v>
      </c>
      <c r="K74" s="39">
        <f t="shared" si="5"/>
        <v>168.96</v>
      </c>
      <c r="L74" s="39">
        <f t="shared" si="6"/>
        <v>25.345</v>
      </c>
      <c r="M74" s="40">
        <v>0.25</v>
      </c>
      <c r="N74" s="39">
        <v>149.95</v>
      </c>
      <c r="O74" s="18" t="s">
        <v>132</v>
      </c>
      <c r="P74" s="41">
        <v>45933</v>
      </c>
      <c r="Q74" s="48">
        <v>2</v>
      </c>
    </row>
    <row r="75" s="2" customFormat="1" ht="25" customHeight="1" spans="1:17">
      <c r="A75" s="14">
        <v>70</v>
      </c>
      <c r="B75" s="52"/>
      <c r="C75" s="52" t="s">
        <v>252</v>
      </c>
      <c r="D75" s="52" t="s">
        <v>23</v>
      </c>
      <c r="E75" s="27" t="s">
        <v>253</v>
      </c>
      <c r="F75" s="27" t="s">
        <v>254</v>
      </c>
      <c r="G75" s="52" t="s">
        <v>26</v>
      </c>
      <c r="H75" s="28">
        <v>5069</v>
      </c>
      <c r="I75" s="28">
        <v>8448</v>
      </c>
      <c r="J75" s="39">
        <f t="shared" si="4"/>
        <v>405.52</v>
      </c>
      <c r="K75" s="39">
        <f t="shared" si="5"/>
        <v>168.96</v>
      </c>
      <c r="L75" s="39">
        <f t="shared" si="6"/>
        <v>25.345</v>
      </c>
      <c r="M75" s="40">
        <v>0.25</v>
      </c>
      <c r="N75" s="39">
        <v>149.95</v>
      </c>
      <c r="O75" s="18" t="s">
        <v>132</v>
      </c>
      <c r="P75" s="41">
        <v>45933</v>
      </c>
      <c r="Q75" s="48">
        <v>2</v>
      </c>
    </row>
    <row r="76" s="2" customFormat="1" ht="25" customHeight="1" spans="1:17">
      <c r="A76" s="14">
        <v>71</v>
      </c>
      <c r="B76" s="52"/>
      <c r="C76" s="52" t="s">
        <v>255</v>
      </c>
      <c r="D76" s="52" t="s">
        <v>23</v>
      </c>
      <c r="E76" s="27" t="s">
        <v>256</v>
      </c>
      <c r="F76" s="27" t="s">
        <v>257</v>
      </c>
      <c r="G76" s="52" t="s">
        <v>26</v>
      </c>
      <c r="H76" s="28">
        <v>5069</v>
      </c>
      <c r="I76" s="28">
        <v>8448</v>
      </c>
      <c r="J76" s="39">
        <f t="shared" si="4"/>
        <v>405.52</v>
      </c>
      <c r="K76" s="39">
        <f t="shared" si="5"/>
        <v>168.96</v>
      </c>
      <c r="L76" s="39">
        <f t="shared" si="6"/>
        <v>25.345</v>
      </c>
      <c r="M76" s="40">
        <v>0.25</v>
      </c>
      <c r="N76" s="39">
        <v>149.95</v>
      </c>
      <c r="O76" s="18" t="s">
        <v>132</v>
      </c>
      <c r="P76" s="41">
        <v>45933</v>
      </c>
      <c r="Q76" s="48">
        <v>2</v>
      </c>
    </row>
    <row r="77" ht="25" customHeight="1" spans="1:17">
      <c r="A77" s="14">
        <v>72</v>
      </c>
      <c r="B77" s="52"/>
      <c r="C77" s="52" t="s">
        <v>258</v>
      </c>
      <c r="D77" s="52" t="s">
        <v>23</v>
      </c>
      <c r="E77" s="27" t="s">
        <v>259</v>
      </c>
      <c r="F77" s="27" t="s">
        <v>260</v>
      </c>
      <c r="G77" s="52" t="s">
        <v>26</v>
      </c>
      <c r="H77" s="28">
        <v>5069</v>
      </c>
      <c r="I77" s="28">
        <v>8448</v>
      </c>
      <c r="J77" s="39">
        <f t="shared" si="4"/>
        <v>405.52</v>
      </c>
      <c r="K77" s="39">
        <f t="shared" si="5"/>
        <v>168.96</v>
      </c>
      <c r="L77" s="39">
        <f t="shared" si="6"/>
        <v>25.345</v>
      </c>
      <c r="M77" s="40">
        <v>0.25</v>
      </c>
      <c r="N77" s="39">
        <v>149.95</v>
      </c>
      <c r="O77" s="18" t="s">
        <v>132</v>
      </c>
      <c r="P77" s="41">
        <v>45933</v>
      </c>
      <c r="Q77" s="48">
        <v>2</v>
      </c>
    </row>
    <row r="78" ht="40" customHeight="1" spans="1:17">
      <c r="A78" s="14">
        <v>73</v>
      </c>
      <c r="B78" s="52" t="s">
        <v>261</v>
      </c>
      <c r="C78" s="52" t="s">
        <v>262</v>
      </c>
      <c r="D78" s="52" t="s">
        <v>23</v>
      </c>
      <c r="E78" s="27" t="s">
        <v>263</v>
      </c>
      <c r="F78" s="27" t="s">
        <v>264</v>
      </c>
      <c r="G78" s="24" t="s">
        <v>26</v>
      </c>
      <c r="H78" s="28">
        <v>5069</v>
      </c>
      <c r="I78" s="28">
        <v>8448</v>
      </c>
      <c r="J78" s="39">
        <f t="shared" si="4"/>
        <v>405.52</v>
      </c>
      <c r="K78" s="39">
        <f t="shared" si="5"/>
        <v>168.96</v>
      </c>
      <c r="L78" s="39">
        <f t="shared" si="6"/>
        <v>25.345</v>
      </c>
      <c r="M78" s="40">
        <v>0.25</v>
      </c>
      <c r="N78" s="39">
        <v>149.95</v>
      </c>
      <c r="O78" s="18" t="s">
        <v>132</v>
      </c>
      <c r="P78" s="41">
        <v>45933</v>
      </c>
      <c r="Q78" s="48">
        <v>2</v>
      </c>
    </row>
    <row r="79" ht="35" customHeight="1" spans="1:17">
      <c r="A79" s="14">
        <v>74</v>
      </c>
      <c r="B79" s="52" t="s">
        <v>265</v>
      </c>
      <c r="C79" s="25" t="s">
        <v>266</v>
      </c>
      <c r="D79" s="14" t="s">
        <v>40</v>
      </c>
      <c r="E79" s="27" t="s">
        <v>267</v>
      </c>
      <c r="F79" s="48" t="s">
        <v>268</v>
      </c>
      <c r="G79" s="14" t="s">
        <v>26</v>
      </c>
      <c r="H79" s="28">
        <v>5069</v>
      </c>
      <c r="I79" s="28">
        <v>8448</v>
      </c>
      <c r="J79" s="39">
        <f t="shared" si="4"/>
        <v>405.52</v>
      </c>
      <c r="K79" s="39">
        <f t="shared" si="5"/>
        <v>168.96</v>
      </c>
      <c r="L79" s="39">
        <f t="shared" si="6"/>
        <v>25.345</v>
      </c>
      <c r="M79" s="40">
        <v>0.25</v>
      </c>
      <c r="N79" s="39">
        <v>149.95</v>
      </c>
      <c r="O79" s="18" t="s">
        <v>132</v>
      </c>
      <c r="P79" s="41">
        <v>45933</v>
      </c>
      <c r="Q79" s="48">
        <v>2</v>
      </c>
    </row>
    <row r="80" ht="35" customHeight="1" spans="1:17">
      <c r="A80" s="14">
        <v>75</v>
      </c>
      <c r="B80" s="52" t="s">
        <v>269</v>
      </c>
      <c r="C80" s="52" t="s">
        <v>270</v>
      </c>
      <c r="D80" s="52" t="s">
        <v>23</v>
      </c>
      <c r="E80" s="27" t="s">
        <v>271</v>
      </c>
      <c r="F80" s="27" t="s">
        <v>272</v>
      </c>
      <c r="G80" s="14" t="s">
        <v>26</v>
      </c>
      <c r="H80" s="28">
        <v>5069</v>
      </c>
      <c r="I80" s="28">
        <v>8448</v>
      </c>
      <c r="J80" s="39">
        <f t="shared" si="4"/>
        <v>405.52</v>
      </c>
      <c r="K80" s="39">
        <f t="shared" si="5"/>
        <v>168.96</v>
      </c>
      <c r="L80" s="39">
        <f t="shared" si="6"/>
        <v>25.345</v>
      </c>
      <c r="M80" s="40">
        <v>0.25</v>
      </c>
      <c r="N80" s="39">
        <v>149.95</v>
      </c>
      <c r="O80" s="18" t="s">
        <v>132</v>
      </c>
      <c r="P80" s="41">
        <v>45933</v>
      </c>
      <c r="Q80" s="48">
        <v>2</v>
      </c>
    </row>
    <row r="81" ht="35" customHeight="1" spans="1:17">
      <c r="A81" s="14">
        <v>76</v>
      </c>
      <c r="B81" s="52" t="s">
        <v>273</v>
      </c>
      <c r="C81" s="52" t="s">
        <v>274</v>
      </c>
      <c r="D81" s="52" t="s">
        <v>40</v>
      </c>
      <c r="E81" s="27" t="s">
        <v>275</v>
      </c>
      <c r="F81" s="27" t="s">
        <v>276</v>
      </c>
      <c r="G81" s="14" t="s">
        <v>26</v>
      </c>
      <c r="H81" s="28">
        <v>5069</v>
      </c>
      <c r="I81" s="28">
        <v>8448</v>
      </c>
      <c r="J81" s="39">
        <f t="shared" si="4"/>
        <v>405.52</v>
      </c>
      <c r="K81" s="39">
        <f t="shared" si="5"/>
        <v>168.96</v>
      </c>
      <c r="L81" s="39">
        <f t="shared" si="6"/>
        <v>25.345</v>
      </c>
      <c r="M81" s="40">
        <v>0.25</v>
      </c>
      <c r="N81" s="39">
        <v>149.95</v>
      </c>
      <c r="O81" s="18" t="s">
        <v>132</v>
      </c>
      <c r="P81" s="41">
        <v>45933</v>
      </c>
      <c r="Q81" s="48">
        <v>2</v>
      </c>
    </row>
    <row r="82" ht="35" customHeight="1" spans="1:17">
      <c r="A82" s="14">
        <v>77</v>
      </c>
      <c r="B82" s="52" t="s">
        <v>277</v>
      </c>
      <c r="C82" s="52" t="s">
        <v>278</v>
      </c>
      <c r="D82" s="52" t="s">
        <v>23</v>
      </c>
      <c r="E82" s="27" t="s">
        <v>279</v>
      </c>
      <c r="F82" s="27" t="s">
        <v>280</v>
      </c>
      <c r="G82" s="14" t="s">
        <v>26</v>
      </c>
      <c r="H82" s="28">
        <v>5069</v>
      </c>
      <c r="I82" s="28">
        <v>8448</v>
      </c>
      <c r="J82" s="39">
        <f t="shared" si="4"/>
        <v>405.52</v>
      </c>
      <c r="K82" s="39">
        <f t="shared" si="5"/>
        <v>168.96</v>
      </c>
      <c r="L82" s="39">
        <f t="shared" si="6"/>
        <v>25.345</v>
      </c>
      <c r="M82" s="40">
        <v>0.25</v>
      </c>
      <c r="N82" s="39">
        <v>149.95</v>
      </c>
      <c r="O82" s="18" t="s">
        <v>132</v>
      </c>
      <c r="P82" s="41">
        <v>45933</v>
      </c>
      <c r="Q82" s="48">
        <v>2</v>
      </c>
    </row>
    <row r="83" ht="40" customHeight="1" spans="1:17">
      <c r="A83" s="14">
        <v>78</v>
      </c>
      <c r="B83" s="52" t="s">
        <v>281</v>
      </c>
      <c r="C83" s="52" t="s">
        <v>282</v>
      </c>
      <c r="D83" s="52" t="s">
        <v>23</v>
      </c>
      <c r="E83" s="27" t="s">
        <v>283</v>
      </c>
      <c r="F83" s="27" t="s">
        <v>284</v>
      </c>
      <c r="G83" s="14" t="s">
        <v>26</v>
      </c>
      <c r="H83" s="28">
        <v>5069</v>
      </c>
      <c r="I83" s="28">
        <v>8448</v>
      </c>
      <c r="J83" s="39">
        <f t="shared" si="4"/>
        <v>405.52</v>
      </c>
      <c r="K83" s="39">
        <f t="shared" si="5"/>
        <v>168.96</v>
      </c>
      <c r="L83" s="39">
        <f t="shared" si="6"/>
        <v>25.345</v>
      </c>
      <c r="M83" s="40">
        <v>0.25</v>
      </c>
      <c r="N83" s="39">
        <v>149.95</v>
      </c>
      <c r="O83" s="41">
        <v>45933</v>
      </c>
      <c r="P83" s="41">
        <v>45933</v>
      </c>
      <c r="Q83" s="48">
        <v>1</v>
      </c>
    </row>
  </sheetData>
  <autoFilter xmlns:etc="http://www.wps.cn/officeDocument/2017/etCustomData" ref="A5:Q83" etc:filterBottomFollowUsedRange="0">
    <extLst/>
  </autoFilter>
  <mergeCells count="33">
    <mergeCell ref="A1:Q1"/>
    <mergeCell ref="H2:I2"/>
    <mergeCell ref="J2:L2"/>
    <mergeCell ref="O5:P5"/>
    <mergeCell ref="A2:A4"/>
    <mergeCell ref="B2:B4"/>
    <mergeCell ref="B6:B23"/>
    <mergeCell ref="B24:B31"/>
    <mergeCell ref="B32:B33"/>
    <mergeCell ref="B34:B36"/>
    <mergeCell ref="B37:B38"/>
    <mergeCell ref="B39:B40"/>
    <mergeCell ref="B43:B44"/>
    <mergeCell ref="B45:B51"/>
    <mergeCell ref="B52:B56"/>
    <mergeCell ref="B57:B63"/>
    <mergeCell ref="B64:B66"/>
    <mergeCell ref="B71:B72"/>
    <mergeCell ref="B73:B77"/>
    <mergeCell ref="C2:C4"/>
    <mergeCell ref="D2:D4"/>
    <mergeCell ref="E2:E4"/>
    <mergeCell ref="F2:F4"/>
    <mergeCell ref="G2:G4"/>
    <mergeCell ref="H3:H4"/>
    <mergeCell ref="I3:I4"/>
    <mergeCell ref="J3:J4"/>
    <mergeCell ref="K3:K4"/>
    <mergeCell ref="L3:L4"/>
    <mergeCell ref="M2:M4"/>
    <mergeCell ref="N2:N4"/>
    <mergeCell ref="Q2:Q4"/>
    <mergeCell ref="O2:P3"/>
  </mergeCells>
  <conditionalFormatting sqref="C6:C10 E6:E11 F12:F14 E15:E17 C16:C17 C18:F33">
    <cfRule type="expression" dxfId="0" priority="1" stopIfTrue="1">
      <formula>AND(COUNTIF($B$6:$B$10,C6)+COUNTIF(#REF!,C6)&gt;1,NOT(ISBLANK(C6)))</formula>
    </cfRule>
  </conditionalFormatting>
  <printOptions horizontalCentered="1"/>
  <pageMargins left="0.354166666666667" right="0.354166666666667" top="0.590277777777778" bottom="0.393055555555556" header="0.313888888888889" footer="0.313888888888889"/>
  <pageSetup paperSize="9" scale="71" fitToHeight="0" orientation="landscape" horizontalDpi="6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扩围专项补贴人员花名册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ODOR</cp:lastModifiedBy>
  <dcterms:created xsi:type="dcterms:W3CDTF">2006-09-13T11:21:00Z</dcterms:created>
  <cp:lastPrinted>2021-06-08T06:02:00Z</cp:lastPrinted>
  <dcterms:modified xsi:type="dcterms:W3CDTF">2025-12-01T06:45:57Z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5053D7CCA85241EDA1956921C903B59C</vt:lpwstr>
  </property>
  <property fmtid="{D5CDD505-2E9C-101B-9397-08002B2CF9AE}" pid="4" name="commondata">
    <vt:lpwstr>eyJoZGlkIjoiNzgyODg0ZjQ3MGI0YmEzOTc1MWI3MDAxNmM3OTY4MTMifQ==</vt:lpwstr>
  </property>
</Properties>
</file>