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68" windowHeight="10164"/>
  </bookViews>
  <sheets>
    <sheet name="扩围专项补贴人员花名册" sheetId="1" r:id="rId1"/>
  </sheets>
  <definedNames>
    <definedName name="_xlnm.Print_Area" localSheetId="0">扩围专项补贴人员花名册!$A$1:$Q$146</definedName>
    <definedName name="_xlnm.Print_Titles" localSheetId="0">扩围专项补贴人员花名册!$1:5</definedName>
    <definedName name="_xlnm._FilterDatabase" localSheetId="0" hidden="1">扩围专项补贴人员花名册!$A$5:$Q$146</definedName>
  </definedNames>
  <calcPr calcId="144525" concurrentCalc="0"/>
</workbook>
</file>

<file path=xl/sharedStrings.xml><?xml version="1.0" encoding="utf-8"?>
<sst xmlns="http://schemas.openxmlformats.org/spreadsheetml/2006/main" count="481">
  <si>
    <t>拟拨付2026年4月稳就业扩大社会保险补贴范围补助资金花名册</t>
  </si>
  <si>
    <t>序号</t>
  </si>
  <si>
    <t>申报企业名称</t>
  </si>
  <si>
    <t>姓名</t>
  </si>
  <si>
    <t>性别</t>
  </si>
  <si>
    <t>身份证号码</t>
  </si>
  <si>
    <t>联系电话</t>
  </si>
  <si>
    <t>人员类别</t>
  </si>
  <si>
    <t>缴费基数</t>
  </si>
  <si>
    <t>个人缴纳部分</t>
  </si>
  <si>
    <t>享受补贴比例（25%）</t>
  </si>
  <si>
    <t>补贴金额</t>
  </si>
  <si>
    <t>享受补贴起-止年月</t>
  </si>
  <si>
    <t>累计享受补贴月数</t>
  </si>
  <si>
    <t>基本养老保险、失业保险</t>
  </si>
  <si>
    <t>基本医疗保险</t>
  </si>
  <si>
    <t>基本养老保险（8%）</t>
  </si>
  <si>
    <t>基本医疗保险（2%）</t>
  </si>
  <si>
    <t>失业保险（0.5%）</t>
  </si>
  <si>
    <t>起</t>
  </si>
  <si>
    <t>止</t>
  </si>
  <si>
    <t>新疆天润生物科技股份有限公司</t>
  </si>
  <si>
    <t>尹慧</t>
  </si>
  <si>
    <t>女</t>
  </si>
  <si>
    <t>6501***2021</t>
  </si>
  <si>
    <t>151***195</t>
  </si>
  <si>
    <t>高校毕业生</t>
  </si>
  <si>
    <t>邓笑利</t>
  </si>
  <si>
    <t>3412***0280</t>
  </si>
  <si>
    <t>150***616</t>
  </si>
  <si>
    <t>胡美丽</t>
  </si>
  <si>
    <t>6212***5647</t>
  </si>
  <si>
    <t>187***382</t>
  </si>
  <si>
    <t>刘思慧</t>
  </si>
  <si>
    <t>6523***6424</t>
  </si>
  <si>
    <t>159***496</t>
  </si>
  <si>
    <t>周玥</t>
  </si>
  <si>
    <t>6542***0040</t>
  </si>
  <si>
    <t>133***314</t>
  </si>
  <si>
    <t>杨宇龙</t>
  </si>
  <si>
    <t>男</t>
  </si>
  <si>
    <t>6540***3312</t>
  </si>
  <si>
    <t>187***207</t>
  </si>
  <si>
    <t>张磊海</t>
  </si>
  <si>
    <t>6223***4313</t>
  </si>
  <si>
    <t>181***989</t>
  </si>
  <si>
    <t>马卓</t>
  </si>
  <si>
    <t>6501***3219</t>
  </si>
  <si>
    <t>176***308</t>
  </si>
  <si>
    <t>杨颜菲</t>
  </si>
  <si>
    <t>6523***0026</t>
  </si>
  <si>
    <t>137***438</t>
  </si>
  <si>
    <t>郭雪雯</t>
  </si>
  <si>
    <t>6523***0022</t>
  </si>
  <si>
    <t>139***776</t>
  </si>
  <si>
    <t>尹丹</t>
  </si>
  <si>
    <t>6523***0047</t>
  </si>
  <si>
    <t>186***382</t>
  </si>
  <si>
    <t>张嫚</t>
  </si>
  <si>
    <t>3412***5524</t>
  </si>
  <si>
    <t>137***038</t>
  </si>
  <si>
    <t>王芳平</t>
  </si>
  <si>
    <t>6523***4446</t>
  </si>
  <si>
    <t>181***521</t>
  </si>
  <si>
    <t>余恩赫</t>
  </si>
  <si>
    <t>4600***037X</t>
  </si>
  <si>
    <t>175***219</t>
  </si>
  <si>
    <t>马文豪</t>
  </si>
  <si>
    <t>4127***4554</t>
  </si>
  <si>
    <t>152***257</t>
  </si>
  <si>
    <t>腾隽岩</t>
  </si>
  <si>
    <t>6501***6513</t>
  </si>
  <si>
    <t>150***225</t>
  </si>
  <si>
    <t>付志昂</t>
  </si>
  <si>
    <t>4127***1259</t>
  </si>
  <si>
    <t>133***726</t>
  </si>
  <si>
    <t>杜拉特·乌斯番</t>
  </si>
  <si>
    <t>6541***0616</t>
  </si>
  <si>
    <t>181***377</t>
  </si>
  <si>
    <t>徐智伟</t>
  </si>
  <si>
    <t>6523***0315</t>
  </si>
  <si>
    <t>177***007</t>
  </si>
  <si>
    <t>赵汀雨</t>
  </si>
  <si>
    <t>6501***1326</t>
  </si>
  <si>
    <t>152***607</t>
  </si>
  <si>
    <t>张泽坤</t>
  </si>
  <si>
    <t>4105***6295</t>
  </si>
  <si>
    <t>181***991</t>
  </si>
  <si>
    <t>刘恩慧</t>
  </si>
  <si>
    <t>6540***1789</t>
  </si>
  <si>
    <t>138***464</t>
  </si>
  <si>
    <t>新疆游客集散中心有限公司乌鲁木齐兵旅昆仑酒店分公司</t>
  </si>
  <si>
    <t>钱良奇</t>
  </si>
  <si>
    <t>6501***3213</t>
  </si>
  <si>
    <t>182***078</t>
  </si>
  <si>
    <t>安迪娜·艾萨江</t>
  </si>
  <si>
    <t>6523***1928</t>
  </si>
  <si>
    <t>133***417</t>
  </si>
  <si>
    <t>热罕古丽·艾尼瓦尔</t>
  </si>
  <si>
    <t>6532***3925</t>
  </si>
  <si>
    <t>175***727</t>
  </si>
  <si>
    <t>古丽巴努木·阿不都谢衣提</t>
  </si>
  <si>
    <t>6521***1429</t>
  </si>
  <si>
    <t>阿力亚·艾外都</t>
  </si>
  <si>
    <t>6522***2969</t>
  </si>
  <si>
    <t>133***641</t>
  </si>
  <si>
    <t>木尼拉·努尔拜克</t>
  </si>
  <si>
    <t>6523***4724</t>
  </si>
  <si>
    <t>155***422</t>
  </si>
  <si>
    <t>新疆游客集散中心有限公司乌鲁木齐亚心园林酒店分公司</t>
  </si>
  <si>
    <t>排日旦木·艾山</t>
  </si>
  <si>
    <t>6529***1025</t>
  </si>
  <si>
    <t>132***646</t>
  </si>
  <si>
    <t>茹鲜古丽·哈力克</t>
  </si>
  <si>
    <t>6529***3321</t>
  </si>
  <si>
    <t>176***095</t>
  </si>
  <si>
    <t>新疆九鼎文旅有限责任公司</t>
  </si>
  <si>
    <t>张博晨</t>
  </si>
  <si>
    <t>6501***1818</t>
  </si>
  <si>
    <t>131***537</t>
  </si>
  <si>
    <t>张雪萍</t>
  </si>
  <si>
    <t>6222***4124</t>
  </si>
  <si>
    <t>136***795</t>
  </si>
  <si>
    <t>马冰月</t>
  </si>
  <si>
    <t>6523***682X</t>
  </si>
  <si>
    <t>178***763</t>
  </si>
  <si>
    <t>乌鲁木齐市大墨艺术培训有限责任公司</t>
  </si>
  <si>
    <t>于少杰</t>
  </si>
  <si>
    <t>4127***5417</t>
  </si>
  <si>
    <t>181***539</t>
  </si>
  <si>
    <t>新疆合领国有资产经营管理有限公司</t>
  </si>
  <si>
    <t>范杰灵</t>
  </si>
  <si>
    <t>5113***2822</t>
  </si>
  <si>
    <t>192***153</t>
  </si>
  <si>
    <t>新疆鸿程口腔医疗连锁管理有限责任公司</t>
  </si>
  <si>
    <t>胡奖兰</t>
  </si>
  <si>
    <t>6523***1068</t>
  </si>
  <si>
    <t>136***368</t>
  </si>
  <si>
    <t>乌鲁木齐驼达达国际旅游有限公司</t>
  </si>
  <si>
    <t>古载丽努尔·麦麦提</t>
  </si>
  <si>
    <t>6531***2482</t>
  </si>
  <si>
    <t>184***467</t>
  </si>
  <si>
    <t>新疆乐昂商贸有限责任公司</t>
  </si>
  <si>
    <t>马梦雪</t>
  </si>
  <si>
    <t>6521***182X</t>
  </si>
  <si>
    <t>182***260</t>
  </si>
  <si>
    <t>茹柯耶·图尔迪</t>
  </si>
  <si>
    <t>6531***6048</t>
  </si>
  <si>
    <t>166***570</t>
  </si>
  <si>
    <t>第十二师康悦养老院</t>
  </si>
  <si>
    <t>苏丽艳木·鲜木西买买提</t>
  </si>
  <si>
    <t>6541***4761</t>
  </si>
  <si>
    <t>182***783</t>
  </si>
  <si>
    <t>阿依佐克热·赛皮丁</t>
  </si>
  <si>
    <t>6529***0545</t>
  </si>
  <si>
    <t>180***145</t>
  </si>
  <si>
    <t>麦尔哈巴·麦麦提</t>
  </si>
  <si>
    <t>6531***2861</t>
  </si>
  <si>
    <t>135***634</t>
  </si>
  <si>
    <t>古丽柯孜·麦麦提明</t>
  </si>
  <si>
    <t>6531***3268</t>
  </si>
  <si>
    <t>175***260</t>
  </si>
  <si>
    <t>苏比努尔·开萨尔</t>
  </si>
  <si>
    <t>6531***6644</t>
  </si>
  <si>
    <t>176***457</t>
  </si>
  <si>
    <t>约日古丽·吾布力卡斯木</t>
  </si>
  <si>
    <t>6531***1761</t>
  </si>
  <si>
    <t>180***730</t>
  </si>
  <si>
    <t>阿孜古丽. 尼亚孜</t>
  </si>
  <si>
    <t>6529***5141</t>
  </si>
  <si>
    <t>199***349</t>
  </si>
  <si>
    <t>苏比伊努尔·艾散米日丁</t>
  </si>
  <si>
    <t>6531***1620</t>
  </si>
  <si>
    <t>132***753</t>
  </si>
  <si>
    <t>阿尔谢·麦麦提敏</t>
  </si>
  <si>
    <t>6532***2067</t>
  </si>
  <si>
    <t>176***302</t>
  </si>
  <si>
    <t>热则耶·依米尔</t>
  </si>
  <si>
    <t>6529***3342</t>
  </si>
  <si>
    <t>193***386</t>
  </si>
  <si>
    <t>古丽则巴·赛买提</t>
  </si>
  <si>
    <t>6529***3328</t>
  </si>
  <si>
    <t>186***177</t>
  </si>
  <si>
    <t>帕提麦·木塔力甫</t>
  </si>
  <si>
    <t>6529***0548</t>
  </si>
  <si>
    <t>135***658</t>
  </si>
  <si>
    <t>新疆神龙新材科技有限公司</t>
  </si>
  <si>
    <t>刘紫嫣</t>
  </si>
  <si>
    <t>6206***4827</t>
  </si>
  <si>
    <t>155***780</t>
  </si>
  <si>
    <t>玉山·居马洪</t>
  </si>
  <si>
    <t>6501***3050</t>
  </si>
  <si>
    <t>186***424</t>
  </si>
  <si>
    <t>孙志豪</t>
  </si>
  <si>
    <t>3709***0812</t>
  </si>
  <si>
    <t>175***728</t>
  </si>
  <si>
    <t>王安强</t>
  </si>
  <si>
    <t>6222***4815</t>
  </si>
  <si>
    <t>176***207</t>
  </si>
  <si>
    <t>杨彦锋</t>
  </si>
  <si>
    <t>6528***1412</t>
  </si>
  <si>
    <t>178***250</t>
  </si>
  <si>
    <t>罗佳鑫</t>
  </si>
  <si>
    <t>6528***2017</t>
  </si>
  <si>
    <t>186***386</t>
  </si>
  <si>
    <t>焦文婷</t>
  </si>
  <si>
    <t>6501***1721</t>
  </si>
  <si>
    <t>181***825</t>
  </si>
  <si>
    <t>马晓红</t>
  </si>
  <si>
    <t>6201***3242</t>
  </si>
  <si>
    <t>186***524</t>
  </si>
  <si>
    <t>乃吉米丁·穆伊丁</t>
  </si>
  <si>
    <t>6532***0914</t>
  </si>
  <si>
    <t>176***700</t>
  </si>
  <si>
    <t>陈芳</t>
  </si>
  <si>
    <t>6224***4129</t>
  </si>
  <si>
    <t>188***309</t>
  </si>
  <si>
    <t>高萸</t>
  </si>
  <si>
    <t>6204***6524</t>
  </si>
  <si>
    <t>158***331</t>
  </si>
  <si>
    <t>张宇帆</t>
  </si>
  <si>
    <t>4116***3068</t>
  </si>
  <si>
    <t>150***102</t>
  </si>
  <si>
    <t>梁凯</t>
  </si>
  <si>
    <t>4114***3396</t>
  </si>
  <si>
    <t>132***360</t>
  </si>
  <si>
    <t>第十二师康怡养老院</t>
  </si>
  <si>
    <t>李新远</t>
  </si>
  <si>
    <t>4110***6525</t>
  </si>
  <si>
    <t>131***587</t>
  </si>
  <si>
    <t>阿依姑再丽·玉苏普艾合麦提</t>
  </si>
  <si>
    <t>6531***2846</t>
  </si>
  <si>
    <t>147***071</t>
  </si>
  <si>
    <t>徐春凤</t>
  </si>
  <si>
    <t>3715***5229</t>
  </si>
  <si>
    <t>152***989</t>
  </si>
  <si>
    <t>麦迪尼木·巴吐尔</t>
  </si>
  <si>
    <t>6531***3427</t>
  </si>
  <si>
    <t>137***016</t>
  </si>
  <si>
    <t>罗为峰</t>
  </si>
  <si>
    <t>6501***1013</t>
  </si>
  <si>
    <t>152***906</t>
  </si>
  <si>
    <t>邓文军</t>
  </si>
  <si>
    <t>6540***0513</t>
  </si>
  <si>
    <t>158***289</t>
  </si>
  <si>
    <t>李金敏</t>
  </si>
  <si>
    <t>6528***1622</t>
  </si>
  <si>
    <t>138***189</t>
  </si>
  <si>
    <t>杨文静</t>
  </si>
  <si>
    <t>6223***1388</t>
  </si>
  <si>
    <t>152***930</t>
  </si>
  <si>
    <t>北新建材（新疆）有限公司</t>
  </si>
  <si>
    <t>周等笑</t>
  </si>
  <si>
    <t>6224***6125</t>
  </si>
  <si>
    <t>135***363</t>
  </si>
  <si>
    <t>新疆小野在途汽车服务有限公司</t>
  </si>
  <si>
    <t>马温</t>
  </si>
  <si>
    <t>6523***3310</t>
  </si>
  <si>
    <t>177***728</t>
  </si>
  <si>
    <t>韩旭</t>
  </si>
  <si>
    <t>6523***4012</t>
  </si>
  <si>
    <t>135***067</t>
  </si>
  <si>
    <t>乌鲁木齐艾克威旅行社有限公司</t>
  </si>
  <si>
    <t>唐昊</t>
  </si>
  <si>
    <t>6521***2211</t>
  </si>
  <si>
    <t>183***731</t>
  </si>
  <si>
    <t>新疆中福文化旅游有限公司</t>
  </si>
  <si>
    <t>热伊莱·艾则孜</t>
  </si>
  <si>
    <t>6532***2426</t>
  </si>
  <si>
    <t>135***225</t>
  </si>
  <si>
    <t>新疆中贸文化旅游有限公司</t>
  </si>
  <si>
    <t>达娜·夏依木拉提</t>
  </si>
  <si>
    <t>6523***312X</t>
  </si>
  <si>
    <t>157***010</t>
  </si>
  <si>
    <t>宋佳</t>
  </si>
  <si>
    <t>3702***5021</t>
  </si>
  <si>
    <t>180***108</t>
  </si>
  <si>
    <t>新疆梦工厂国际旅行社有限公司</t>
  </si>
  <si>
    <t>谢雪莲</t>
  </si>
  <si>
    <t>6227***0821</t>
  </si>
  <si>
    <t>131***204</t>
  </si>
  <si>
    <t>李紫琪</t>
  </si>
  <si>
    <t>6501***1624</t>
  </si>
  <si>
    <t>181***054</t>
  </si>
  <si>
    <t>张楠</t>
  </si>
  <si>
    <t>6522***3524</t>
  </si>
  <si>
    <t>180***711</t>
  </si>
  <si>
    <t>杨学涛</t>
  </si>
  <si>
    <t>6541***0813</t>
  </si>
  <si>
    <t>150***179</t>
  </si>
  <si>
    <t>胡丽媛</t>
  </si>
  <si>
    <t>6205***702X</t>
  </si>
  <si>
    <t>173***542</t>
  </si>
  <si>
    <t>魏琴</t>
  </si>
  <si>
    <t>6223***2042</t>
  </si>
  <si>
    <t>131***916</t>
  </si>
  <si>
    <t>新疆朗客国际旅行社有限公司</t>
  </si>
  <si>
    <t>陈天泽</t>
  </si>
  <si>
    <t>6501***0716</t>
  </si>
  <si>
    <t>191***228</t>
  </si>
  <si>
    <t>唐杰</t>
  </si>
  <si>
    <t>6542***0824</t>
  </si>
  <si>
    <t>186***237</t>
  </si>
  <si>
    <t>何清岚</t>
  </si>
  <si>
    <t>6540***212X</t>
  </si>
  <si>
    <t>193***231</t>
  </si>
  <si>
    <t>杨立蓉</t>
  </si>
  <si>
    <t>6223***0842</t>
  </si>
  <si>
    <t>157***217</t>
  </si>
  <si>
    <t>康乾霞</t>
  </si>
  <si>
    <t>6224***3123</t>
  </si>
  <si>
    <t>177***546</t>
  </si>
  <si>
    <t>李续续</t>
  </si>
  <si>
    <t>6205***2682</t>
  </si>
  <si>
    <t>181***293</t>
  </si>
  <si>
    <t>田俊杰</t>
  </si>
  <si>
    <t>6523***3011</t>
  </si>
  <si>
    <t>176***365</t>
  </si>
  <si>
    <t>新疆丝路风景国际旅行社有限公司</t>
  </si>
  <si>
    <t>沈雅坤</t>
  </si>
  <si>
    <t>6501***6229</t>
  </si>
  <si>
    <t>180***323</t>
  </si>
  <si>
    <t>黄金库</t>
  </si>
  <si>
    <t>4127***5517</t>
  </si>
  <si>
    <t>195***890</t>
  </si>
  <si>
    <t>李可欣</t>
  </si>
  <si>
    <t>6223***4882</t>
  </si>
  <si>
    <t>178***508</t>
  </si>
  <si>
    <t>王琰萱珂</t>
  </si>
  <si>
    <t>6501***5130</t>
  </si>
  <si>
    <t>180***069</t>
  </si>
  <si>
    <t>邓俊</t>
  </si>
  <si>
    <t>4312***4319</t>
  </si>
  <si>
    <t>159***358</t>
  </si>
  <si>
    <t>新疆千佰途国际旅行社有限公司</t>
  </si>
  <si>
    <t>李阳</t>
  </si>
  <si>
    <t>4113***5583</t>
  </si>
  <si>
    <t>181***469</t>
  </si>
  <si>
    <t>李静</t>
  </si>
  <si>
    <t>6529***0449</t>
  </si>
  <si>
    <t>188***573</t>
  </si>
  <si>
    <t>李洁</t>
  </si>
  <si>
    <t>6541***3542</t>
  </si>
  <si>
    <t>155***772</t>
  </si>
  <si>
    <t>马文轩</t>
  </si>
  <si>
    <t>6528***1028</t>
  </si>
  <si>
    <t>189***054</t>
  </si>
  <si>
    <t>余景茹</t>
  </si>
  <si>
    <t>6501***2623</t>
  </si>
  <si>
    <t>180***155</t>
  </si>
  <si>
    <t>叶璇</t>
  </si>
  <si>
    <t>6523***0028</t>
  </si>
  <si>
    <t>137***474</t>
  </si>
  <si>
    <t xml:space="preserve">新疆妙途国际旅行社有限公司                                                                       </t>
  </si>
  <si>
    <t>郑梦娟</t>
  </si>
  <si>
    <t>4127***1082</t>
  </si>
  <si>
    <t>189***109</t>
  </si>
  <si>
    <t>康莹</t>
  </si>
  <si>
    <t>6104***2025</t>
  </si>
  <si>
    <t>133***611</t>
  </si>
  <si>
    <t>刘欣悦</t>
  </si>
  <si>
    <t>6203***0323</t>
  </si>
  <si>
    <t>133***126</t>
  </si>
  <si>
    <t>陶巨静</t>
  </si>
  <si>
    <t>6204***002X</t>
  </si>
  <si>
    <t>199***537</t>
  </si>
  <si>
    <t xml:space="preserve">新疆泽行疆途国际旅行社有限公司  </t>
  </si>
  <si>
    <t>高雅琪</t>
  </si>
  <si>
    <t>6501***3021</t>
  </si>
  <si>
    <t>177***917</t>
  </si>
  <si>
    <t>邓鹏</t>
  </si>
  <si>
    <t>5002***6211</t>
  </si>
  <si>
    <t>181***605</t>
  </si>
  <si>
    <t>唐学龙</t>
  </si>
  <si>
    <t>6523***1919</t>
  </si>
  <si>
    <t>186***943</t>
  </si>
  <si>
    <t>侯兰兰</t>
  </si>
  <si>
    <t>6212***5643</t>
  </si>
  <si>
    <t>178***512</t>
  </si>
  <si>
    <t>刘倩</t>
  </si>
  <si>
    <t>6501***3241</t>
  </si>
  <si>
    <t>180***514</t>
  </si>
  <si>
    <t>李育懋</t>
  </si>
  <si>
    <t>6521***3920</t>
  </si>
  <si>
    <t>150***385</t>
  </si>
  <si>
    <t>新疆梦启国际旅行社有限公司</t>
  </si>
  <si>
    <t>孙航航</t>
  </si>
  <si>
    <t>4110***6534</t>
  </si>
  <si>
    <t>137***865</t>
  </si>
  <si>
    <t>马燕</t>
  </si>
  <si>
    <t>6541***2525</t>
  </si>
  <si>
    <t>191***779</t>
  </si>
  <si>
    <t>曾嘉乐</t>
  </si>
  <si>
    <t>6541***2613</t>
  </si>
  <si>
    <t>186***156</t>
  </si>
  <si>
    <t>田晓晴</t>
  </si>
  <si>
    <t>6501***2421</t>
  </si>
  <si>
    <t>151***516</t>
  </si>
  <si>
    <t>张静</t>
  </si>
  <si>
    <t>6104***0828</t>
  </si>
  <si>
    <t>155***051</t>
  </si>
  <si>
    <t>孙乐乐</t>
  </si>
  <si>
    <t>6204***6221</t>
  </si>
  <si>
    <t>155***476</t>
  </si>
  <si>
    <t>新疆宏信佳诚包装有限公司</t>
  </si>
  <si>
    <t>阿卜力克木·阿布都拉</t>
  </si>
  <si>
    <t>6532***2011</t>
  </si>
  <si>
    <t>177***529</t>
  </si>
  <si>
    <t>乌鲁木齐市中科技工学校有限责任公司</t>
  </si>
  <si>
    <t>朱奕瑞</t>
  </si>
  <si>
    <t>6501***4042</t>
  </si>
  <si>
    <t>157***858</t>
  </si>
  <si>
    <t>童贞</t>
  </si>
  <si>
    <t>6523***2522</t>
  </si>
  <si>
    <t>159***346</t>
  </si>
  <si>
    <t>马子涵</t>
  </si>
  <si>
    <t>6521***0028</t>
  </si>
  <si>
    <t>166***437</t>
  </si>
  <si>
    <t>赵红明</t>
  </si>
  <si>
    <t>6212***3361</t>
  </si>
  <si>
    <t>184***600</t>
  </si>
  <si>
    <t>艾合麦提·吐如普</t>
  </si>
  <si>
    <t>6531***2213</t>
  </si>
  <si>
    <t>176***633</t>
  </si>
  <si>
    <t>加依娜尔·努尔加吐</t>
  </si>
  <si>
    <t>6541***2404</t>
  </si>
  <si>
    <t>166***119</t>
  </si>
  <si>
    <t>新疆聚鑫慧建材有限公司</t>
  </si>
  <si>
    <t>崔澄曜</t>
  </si>
  <si>
    <t>3209***5719</t>
  </si>
  <si>
    <t>158***917</t>
  </si>
  <si>
    <t>阿布都西库尔·托合提买提</t>
  </si>
  <si>
    <t>6531***1537</t>
  </si>
  <si>
    <t>155***200</t>
  </si>
  <si>
    <t>阿卜敦麦麦提·托合提麦麦提</t>
  </si>
  <si>
    <t>6532***3296</t>
  </si>
  <si>
    <t>192***157</t>
  </si>
  <si>
    <t>新疆天润暖通建材有限公司</t>
  </si>
  <si>
    <t>菲尔黛维斯·库都斯</t>
  </si>
  <si>
    <t>6501***2313</t>
  </si>
  <si>
    <t>157***814</t>
  </si>
  <si>
    <t>麦合木提·吾吉</t>
  </si>
  <si>
    <t>6531***0930</t>
  </si>
  <si>
    <t>181***212</t>
  </si>
  <si>
    <t>新疆誉拓隆疆文具有限公司</t>
  </si>
  <si>
    <t>刘钰轩</t>
  </si>
  <si>
    <t>1305***3921</t>
  </si>
  <si>
    <t>151***270</t>
  </si>
  <si>
    <t>新疆希梵尼食品有限公司</t>
  </si>
  <si>
    <t>陶莹莹</t>
  </si>
  <si>
    <t>4127***2929</t>
  </si>
  <si>
    <t>131***210</t>
  </si>
  <si>
    <t>谢奥雪</t>
  </si>
  <si>
    <t>4113***4824</t>
  </si>
  <si>
    <t>185***709</t>
  </si>
  <si>
    <t>新疆坚锋工程机械有限公司</t>
  </si>
  <si>
    <t>张坤</t>
  </si>
  <si>
    <t>4114***2812</t>
  </si>
  <si>
    <t>187***261</t>
  </si>
  <si>
    <t>创福智能装备（乌鲁木齐）有限公司</t>
  </si>
  <si>
    <t>蒋欣怡</t>
  </si>
  <si>
    <t>6107***2525</t>
  </si>
  <si>
    <t>181***980</t>
  </si>
  <si>
    <t>乌鲁木齐伟星新型建材有限公司</t>
  </si>
  <si>
    <t>宋佳瑶</t>
  </si>
  <si>
    <t>6101***3521</t>
  </si>
  <si>
    <t>133***398</t>
  </si>
  <si>
    <t>王潇晗</t>
  </si>
  <si>
    <t>4102***3043</t>
  </si>
  <si>
    <t>150***174</t>
  </si>
  <si>
    <t>乌鲁木齐上善元科技有限公司</t>
  </si>
  <si>
    <t>杨海霞</t>
  </si>
  <si>
    <t>6201***7428</t>
  </si>
  <si>
    <t>181***553</t>
  </si>
  <si>
    <t>郭晓倩</t>
  </si>
  <si>
    <t>6222***2422</t>
  </si>
  <si>
    <t>177***785</t>
  </si>
  <si>
    <t>新疆路德新材料有限公司</t>
  </si>
  <si>
    <t>张永孝</t>
  </si>
  <si>
    <t>6321***451X</t>
  </si>
  <si>
    <t>155***267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</si>
</sst>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yyyy&quot;年&quot;m&quot;月&quot;;@"/>
    <numFmt numFmtId="178" formatCode="0.00_ "/>
    <numFmt numFmtId="179" formatCode="0_);[Red]\(0\)"/>
  </numFmts>
  <fonts count="25">
    <font>
      <sz val="11"/>
      <color indexed="8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sz val="12"/>
      <name val="宋体"/>
      <charset val="134"/>
    </font>
    <font>
      <u/>
      <sz val="11"/>
      <color indexed="20"/>
      <name val="宋体"/>
      <charset val="0"/>
    </font>
    <font>
      <sz val="11"/>
      <color indexed="62"/>
      <name val="宋体"/>
      <charset val="0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52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0" fillId="1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1" borderId="6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6" fillId="8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3" xfId="0" applyNumberFormat="1" applyFont="1" applyFill="1" applyBorder="1" applyAlignment="1">
      <alignment horizontal="center" vertical="center" wrapText="1"/>
    </xf>
    <xf numFmtId="176" fontId="1" fillId="0" borderId="1" xfId="9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178" fontId="1" fillId="0" borderId="3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超链接" xfId="8" builtinId="8"/>
    <cellStyle name="常规 10 10 2 2" xfId="9"/>
    <cellStyle name="注释" xfId="10"/>
    <cellStyle name="已访问的超链接" xfId="11" builtinId="9"/>
    <cellStyle name="警告文本" xfId="12"/>
    <cellStyle name="标题 4" xfId="13"/>
    <cellStyle name="60% - 强调文字颜色 2" xfId="14"/>
    <cellStyle name="解释性文本" xfId="15"/>
    <cellStyle name="标题 1" xfId="16"/>
    <cellStyle name="百分比 4" xfId="17"/>
    <cellStyle name="标题 2" xfId="18"/>
    <cellStyle name="标题 3" xfId="19"/>
    <cellStyle name="60% - 强调文字颜色 1" xfId="20"/>
    <cellStyle name="输入" xfId="21"/>
    <cellStyle name="20% - 强调文字颜色 3" xfId="22"/>
    <cellStyle name="输出" xfId="23"/>
    <cellStyle name="60% - 强调文字颜色 4" xfId="24"/>
    <cellStyle name="计算" xfId="25"/>
    <cellStyle name="检查单元格" xfId="26"/>
    <cellStyle name="链接单元格" xfId="27"/>
    <cellStyle name="强调文字颜色 2" xfId="28"/>
    <cellStyle name="20% - 强调文字颜色 6" xfId="29"/>
    <cellStyle name="汇总" xfId="30"/>
    <cellStyle name="好" xfId="31"/>
    <cellStyle name="差" xfId="32"/>
    <cellStyle name="40% - 强调文字颜色 3" xfId="33"/>
    <cellStyle name="适中" xfId="34"/>
    <cellStyle name="强调文字颜色 1" xfId="35"/>
    <cellStyle name="20% - 强调文字颜色 5" xfId="36"/>
    <cellStyle name="20% - 强调文字颜色 1" xfId="37"/>
    <cellStyle name="40% - 强调文字颜色 1" xfId="38"/>
    <cellStyle name="20% - 强调文字颜色 2" xfId="39"/>
    <cellStyle name="40% - 强调文字颜色 2" xfId="40"/>
    <cellStyle name="强调文字颜色 3" xfId="41"/>
    <cellStyle name="60% - 强调文字颜色 3" xfId="42"/>
    <cellStyle name="20% - 强调文字颜色 4" xfId="43"/>
    <cellStyle name="40% - 强调文字颜色 4" xfId="44"/>
    <cellStyle name="强调文字颜色 5" xfId="45"/>
    <cellStyle name="40% - 强调文字颜色 5" xfId="46"/>
    <cellStyle name="60% - 强调文字颜色 5" xfId="47"/>
    <cellStyle name="强调文字颜色 6" xfId="48"/>
    <cellStyle name="40% - 强调文字颜色 6" xfId="49"/>
    <cellStyle name="常规 10" xfId="50"/>
    <cellStyle name="60% - 强调文字颜色 6" xfId="51"/>
  </cellStyles>
  <dxfs count="3">
    <dxf>
      <font>
        <color indexed="16"/>
      </font>
      <fill>
        <patternFill>
          <fgColor indexed="10"/>
          <bgColor indexed="45"/>
        </patternFill>
      </fill>
    </dxf>
    <dxf>
      <fill>
        <patternFill>
          <fgColor indexed="10"/>
          <bgColor indexed="52"/>
        </patternFill>
      </fill>
    </dxf>
    <dxf>
      <font>
        <b val="0"/>
        <i val="0"/>
        <sz val="12"/>
        <color indexed="16"/>
      </font>
      <fill>
        <patternFill>
          <fgColor indexed="10"/>
          <bgColor indexed="45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Q146"/>
  <sheetViews>
    <sheetView tabSelected="1" view="pageBreakPreview" zoomScale="80" zoomScaleNormal="90" zoomScaleSheetLayoutView="80" workbookViewId="0">
      <pane ySplit="5" topLeftCell="A6" activePane="bottomLeft" state="frozen"/>
      <selection/>
      <selection pane="bottomLeft" activeCell="U5" sqref="U5"/>
    </sheetView>
  </sheetViews>
  <sheetFormatPr defaultColWidth="9" defaultRowHeight="14.4"/>
  <cols>
    <col min="1" max="1" width="4.44444444444444" style="1" customWidth="1"/>
    <col min="2" max="2" width="39.1666666666667" style="1" customWidth="1"/>
    <col min="3" max="3" width="29.3055555555556" style="1" customWidth="1"/>
    <col min="4" max="4" width="5.55555555555556" style="1" customWidth="1"/>
    <col min="5" max="5" width="14.1666666666667" style="1" customWidth="1"/>
    <col min="6" max="6" width="11.6666666666667" style="1" customWidth="1"/>
    <col min="7" max="7" width="11.5555555555556" style="1" customWidth="1"/>
    <col min="8" max="9" width="9.02777777777778" style="3" customWidth="1"/>
    <col min="10" max="10" width="10.9814814814815" style="3" customWidth="1"/>
    <col min="11" max="12" width="10.1111111111111" style="3" customWidth="1"/>
    <col min="13" max="13" width="5.88888888888889" style="1" customWidth="1"/>
    <col min="14" max="14" width="9.33333333333333" style="3" customWidth="1"/>
    <col min="15" max="16" width="11.8888888888889" style="4" customWidth="1"/>
    <col min="17" max="17" width="5.37962962962963" style="1" customWidth="1"/>
    <col min="18" max="16362" width="9" style="1"/>
  </cols>
  <sheetData>
    <row r="1" ht="44" customHeight="1" spans="1:17">
      <c r="A1" s="5" t="s">
        <v>0</v>
      </c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5"/>
      <c r="N1" s="6"/>
      <c r="O1" s="25"/>
      <c r="P1" s="25"/>
      <c r="Q1" s="5"/>
    </row>
    <row r="2" ht="19" customHeight="1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8"/>
      <c r="J2" s="8" t="s">
        <v>9</v>
      </c>
      <c r="K2" s="8"/>
      <c r="L2" s="8"/>
      <c r="M2" s="26" t="s">
        <v>10</v>
      </c>
      <c r="N2" s="8" t="s">
        <v>11</v>
      </c>
      <c r="O2" s="27" t="s">
        <v>12</v>
      </c>
      <c r="P2" s="27"/>
      <c r="Q2" s="26" t="s">
        <v>13</v>
      </c>
    </row>
    <row r="3" ht="27" customHeight="1" spans="1:17">
      <c r="A3" s="7"/>
      <c r="B3" s="7"/>
      <c r="C3" s="7"/>
      <c r="D3" s="7"/>
      <c r="E3" s="7"/>
      <c r="F3" s="7"/>
      <c r="G3" s="7"/>
      <c r="H3" s="9" t="s">
        <v>14</v>
      </c>
      <c r="I3" s="9" t="s">
        <v>15</v>
      </c>
      <c r="J3" s="9" t="s">
        <v>16</v>
      </c>
      <c r="K3" s="9" t="s">
        <v>17</v>
      </c>
      <c r="L3" s="9" t="s">
        <v>18</v>
      </c>
      <c r="M3" s="26"/>
      <c r="N3" s="8"/>
      <c r="O3" s="27"/>
      <c r="P3" s="27"/>
      <c r="Q3" s="26"/>
    </row>
    <row r="4" ht="27" customHeight="1" spans="1:17">
      <c r="A4" s="7"/>
      <c r="B4" s="7"/>
      <c r="C4" s="7"/>
      <c r="D4" s="7"/>
      <c r="E4" s="7"/>
      <c r="F4" s="7"/>
      <c r="G4" s="7"/>
      <c r="H4" s="9"/>
      <c r="I4" s="9"/>
      <c r="J4" s="9"/>
      <c r="K4" s="9"/>
      <c r="L4" s="9"/>
      <c r="M4" s="26"/>
      <c r="N4" s="8"/>
      <c r="O4" s="27" t="s">
        <v>19</v>
      </c>
      <c r="P4" s="27" t="s">
        <v>20</v>
      </c>
      <c r="Q4" s="26"/>
    </row>
    <row r="5" ht="22" customHeight="1" spans="1:17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1">
        <v>8</v>
      </c>
      <c r="I5" s="11">
        <v>9</v>
      </c>
      <c r="J5" s="11">
        <v>14</v>
      </c>
      <c r="K5" s="11">
        <v>15</v>
      </c>
      <c r="L5" s="11">
        <v>16</v>
      </c>
      <c r="M5" s="11">
        <v>18</v>
      </c>
      <c r="N5" s="11">
        <v>19</v>
      </c>
      <c r="O5" s="10">
        <v>20</v>
      </c>
      <c r="P5" s="10"/>
      <c r="Q5" s="10">
        <v>21</v>
      </c>
    </row>
    <row r="6" s="1" customFormat="1" ht="24" customHeight="1" spans="1:17">
      <c r="A6" s="12">
        <v>1</v>
      </c>
      <c r="B6" s="12" t="s">
        <v>21</v>
      </c>
      <c r="C6" s="13" t="s">
        <v>22</v>
      </c>
      <c r="D6" s="14" t="s">
        <v>23</v>
      </c>
      <c r="E6" s="15" t="s">
        <v>24</v>
      </c>
      <c r="F6" s="15" t="s">
        <v>25</v>
      </c>
      <c r="G6" s="16" t="s">
        <v>26</v>
      </c>
      <c r="H6" s="17">
        <v>6979</v>
      </c>
      <c r="I6" s="20">
        <v>6979</v>
      </c>
      <c r="J6" s="28">
        <f t="shared" ref="J6:J69" si="0">H6*0.08</f>
        <v>558.32</v>
      </c>
      <c r="K6" s="28">
        <f t="shared" ref="K6:K69" si="1">I6*0.02</f>
        <v>139.58</v>
      </c>
      <c r="L6" s="28">
        <f t="shared" ref="L6:L69" si="2">H6*0.005</f>
        <v>34.895</v>
      </c>
      <c r="M6" s="29">
        <v>0.25</v>
      </c>
      <c r="N6" s="28">
        <v>183.2</v>
      </c>
      <c r="O6" s="30">
        <v>45901</v>
      </c>
      <c r="P6" s="30">
        <v>46113</v>
      </c>
      <c r="Q6" s="12">
        <f t="shared" ref="Q6:Q69" si="3">DATEDIF(O6,P6,"M")+1</f>
        <v>8</v>
      </c>
    </row>
    <row r="7" s="1" customFormat="1" ht="24" customHeight="1" spans="1:17">
      <c r="A7" s="12">
        <v>2</v>
      </c>
      <c r="B7" s="12"/>
      <c r="C7" s="13" t="s">
        <v>27</v>
      </c>
      <c r="D7" s="14" t="s">
        <v>23</v>
      </c>
      <c r="E7" s="15" t="s">
        <v>28</v>
      </c>
      <c r="F7" s="15" t="s">
        <v>29</v>
      </c>
      <c r="G7" s="16" t="s">
        <v>26</v>
      </c>
      <c r="H7" s="17">
        <v>8448</v>
      </c>
      <c r="I7" s="20">
        <v>8448</v>
      </c>
      <c r="J7" s="28">
        <f>H7*0.08</f>
        <v>675.84</v>
      </c>
      <c r="K7" s="28">
        <f>I7*0.02</f>
        <v>168.96</v>
      </c>
      <c r="L7" s="28">
        <f>H7*0.005</f>
        <v>42.24</v>
      </c>
      <c r="M7" s="29">
        <v>0.25</v>
      </c>
      <c r="N7" s="28">
        <v>221.76</v>
      </c>
      <c r="O7" s="30">
        <v>45901</v>
      </c>
      <c r="P7" s="30">
        <v>46113</v>
      </c>
      <c r="Q7" s="12">
        <f>DATEDIF(O7,P7,"M")+1</f>
        <v>8</v>
      </c>
    </row>
    <row r="8" s="1" customFormat="1" ht="24" customHeight="1" spans="1:17">
      <c r="A8" s="12">
        <v>3</v>
      </c>
      <c r="B8" s="12"/>
      <c r="C8" s="13" t="s">
        <v>30</v>
      </c>
      <c r="D8" s="14" t="s">
        <v>23</v>
      </c>
      <c r="E8" s="15" t="s">
        <v>31</v>
      </c>
      <c r="F8" s="15" t="s">
        <v>32</v>
      </c>
      <c r="G8" s="16" t="s">
        <v>26</v>
      </c>
      <c r="H8" s="17">
        <v>8448</v>
      </c>
      <c r="I8" s="20">
        <v>8448</v>
      </c>
      <c r="J8" s="28">
        <f>H8*0.08</f>
        <v>675.84</v>
      </c>
      <c r="K8" s="28">
        <f>I8*0.02</f>
        <v>168.96</v>
      </c>
      <c r="L8" s="28">
        <f>H8*0.005</f>
        <v>42.24</v>
      </c>
      <c r="M8" s="29">
        <v>0.25</v>
      </c>
      <c r="N8" s="28">
        <v>221.76</v>
      </c>
      <c r="O8" s="30">
        <v>45901</v>
      </c>
      <c r="P8" s="30">
        <v>46113</v>
      </c>
      <c r="Q8" s="12">
        <f>DATEDIF(O8,P8,"M")+1</f>
        <v>8</v>
      </c>
    </row>
    <row r="9" s="1" customFormat="1" ht="24" customHeight="1" spans="1:17">
      <c r="A9" s="12">
        <v>4</v>
      </c>
      <c r="B9" s="12"/>
      <c r="C9" s="13" t="s">
        <v>33</v>
      </c>
      <c r="D9" s="14" t="s">
        <v>23</v>
      </c>
      <c r="E9" s="15" t="s">
        <v>34</v>
      </c>
      <c r="F9" s="15" t="s">
        <v>35</v>
      </c>
      <c r="G9" s="16" t="s">
        <v>26</v>
      </c>
      <c r="H9" s="17">
        <v>7780</v>
      </c>
      <c r="I9" s="20">
        <v>7780</v>
      </c>
      <c r="J9" s="28">
        <f>H9*0.08</f>
        <v>622.4</v>
      </c>
      <c r="K9" s="28">
        <f>I9*0.02</f>
        <v>155.6</v>
      </c>
      <c r="L9" s="28">
        <f>H9*0.005</f>
        <v>38.9</v>
      </c>
      <c r="M9" s="29">
        <v>0.25</v>
      </c>
      <c r="N9" s="28">
        <v>204.22</v>
      </c>
      <c r="O9" s="30">
        <v>45901</v>
      </c>
      <c r="P9" s="30">
        <v>46113</v>
      </c>
      <c r="Q9" s="12">
        <f>DATEDIF(O9,P9,"M")+1</f>
        <v>8</v>
      </c>
    </row>
    <row r="10" s="1" customFormat="1" ht="24" customHeight="1" spans="1:17">
      <c r="A10" s="12">
        <v>5</v>
      </c>
      <c r="B10" s="12"/>
      <c r="C10" s="13" t="s">
        <v>36</v>
      </c>
      <c r="D10" s="14" t="s">
        <v>23</v>
      </c>
      <c r="E10" s="15" t="s">
        <v>37</v>
      </c>
      <c r="F10" s="15" t="s">
        <v>38</v>
      </c>
      <c r="G10" s="16" t="s">
        <v>26</v>
      </c>
      <c r="H10" s="17">
        <v>7396</v>
      </c>
      <c r="I10" s="20">
        <v>7396</v>
      </c>
      <c r="J10" s="28">
        <f>H10*0.08</f>
        <v>591.68</v>
      </c>
      <c r="K10" s="28">
        <f>I10*0.02</f>
        <v>147.92</v>
      </c>
      <c r="L10" s="28">
        <f>H10*0.005</f>
        <v>36.98</v>
      </c>
      <c r="M10" s="29">
        <v>0.25</v>
      </c>
      <c r="N10" s="28">
        <v>194.14</v>
      </c>
      <c r="O10" s="30">
        <v>45901</v>
      </c>
      <c r="P10" s="30">
        <v>46113</v>
      </c>
      <c r="Q10" s="12">
        <f>DATEDIF(O10,P10,"M")+1</f>
        <v>8</v>
      </c>
    </row>
    <row r="11" s="1" customFormat="1" ht="24" customHeight="1" spans="1:17">
      <c r="A11" s="12">
        <v>6</v>
      </c>
      <c r="B11" s="12"/>
      <c r="C11" s="15" t="s">
        <v>39</v>
      </c>
      <c r="D11" s="14" t="s">
        <v>40</v>
      </c>
      <c r="E11" s="15" t="s">
        <v>41</v>
      </c>
      <c r="F11" s="15" t="s">
        <v>42</v>
      </c>
      <c r="G11" s="16" t="s">
        <v>26</v>
      </c>
      <c r="H11" s="17">
        <v>7956</v>
      </c>
      <c r="I11" s="20">
        <v>7956</v>
      </c>
      <c r="J11" s="28">
        <f>H11*0.08</f>
        <v>636.48</v>
      </c>
      <c r="K11" s="28">
        <f>I11*0.02</f>
        <v>159.12</v>
      </c>
      <c r="L11" s="28">
        <f>H11*0.005</f>
        <v>39.78</v>
      </c>
      <c r="M11" s="29">
        <v>0.25</v>
      </c>
      <c r="N11" s="28">
        <v>208.84</v>
      </c>
      <c r="O11" s="30">
        <v>45901</v>
      </c>
      <c r="P11" s="30">
        <v>46113</v>
      </c>
      <c r="Q11" s="12">
        <f>DATEDIF(O11,P11,"M")+1</f>
        <v>8</v>
      </c>
    </row>
    <row r="12" s="1" customFormat="1" ht="24" customHeight="1" spans="1:17">
      <c r="A12" s="12">
        <v>7</v>
      </c>
      <c r="B12" s="12"/>
      <c r="C12" s="15" t="s">
        <v>43</v>
      </c>
      <c r="D12" s="14" t="s">
        <v>40</v>
      </c>
      <c r="E12" s="15" t="s">
        <v>44</v>
      </c>
      <c r="F12" s="15" t="s">
        <v>45</v>
      </c>
      <c r="G12" s="16" t="s">
        <v>26</v>
      </c>
      <c r="H12" s="17">
        <v>7853</v>
      </c>
      <c r="I12" s="20">
        <v>7853</v>
      </c>
      <c r="J12" s="28">
        <f>H12*0.08</f>
        <v>628.24</v>
      </c>
      <c r="K12" s="28">
        <f>I12*0.02</f>
        <v>157.06</v>
      </c>
      <c r="L12" s="28">
        <f>H12*0.005</f>
        <v>39.265</v>
      </c>
      <c r="M12" s="29">
        <v>0.25</v>
      </c>
      <c r="N12" s="28">
        <v>206.14</v>
      </c>
      <c r="O12" s="30">
        <v>45901</v>
      </c>
      <c r="P12" s="30">
        <v>46113</v>
      </c>
      <c r="Q12" s="12">
        <f>DATEDIF(O12,P12,"M")+1</f>
        <v>8</v>
      </c>
    </row>
    <row r="13" s="1" customFormat="1" ht="24" customHeight="1" spans="1:17">
      <c r="A13" s="12">
        <v>8</v>
      </c>
      <c r="B13" s="12"/>
      <c r="C13" s="15" t="s">
        <v>46</v>
      </c>
      <c r="D13" s="14" t="s">
        <v>40</v>
      </c>
      <c r="E13" s="15" t="s">
        <v>47</v>
      </c>
      <c r="F13" s="15" t="s">
        <v>48</v>
      </c>
      <c r="G13" s="16" t="s">
        <v>26</v>
      </c>
      <c r="H13" s="17">
        <v>7954</v>
      </c>
      <c r="I13" s="20">
        <v>7954</v>
      </c>
      <c r="J13" s="28">
        <f>H13*0.08</f>
        <v>636.32</v>
      </c>
      <c r="K13" s="28">
        <f>I13*0.02</f>
        <v>159.08</v>
      </c>
      <c r="L13" s="28">
        <f>H13*0.005</f>
        <v>39.77</v>
      </c>
      <c r="M13" s="29">
        <v>0.25</v>
      </c>
      <c r="N13" s="28">
        <v>208.79</v>
      </c>
      <c r="O13" s="30">
        <v>45901</v>
      </c>
      <c r="P13" s="30">
        <v>46113</v>
      </c>
      <c r="Q13" s="12">
        <f>DATEDIF(O13,P13,"M")+1</f>
        <v>8</v>
      </c>
    </row>
    <row r="14" s="1" customFormat="1" ht="24" customHeight="1" spans="1:17">
      <c r="A14" s="12">
        <v>9</v>
      </c>
      <c r="B14" s="12"/>
      <c r="C14" s="15" t="s">
        <v>49</v>
      </c>
      <c r="D14" s="14" t="s">
        <v>23</v>
      </c>
      <c r="E14" s="15" t="s">
        <v>50</v>
      </c>
      <c r="F14" s="15" t="s">
        <v>51</v>
      </c>
      <c r="G14" s="16" t="s">
        <v>26</v>
      </c>
      <c r="H14" s="17">
        <v>6555</v>
      </c>
      <c r="I14" s="20">
        <v>6555</v>
      </c>
      <c r="J14" s="28">
        <f>H14*0.08</f>
        <v>524.4</v>
      </c>
      <c r="K14" s="28">
        <f>I14*0.02</f>
        <v>131.1</v>
      </c>
      <c r="L14" s="28">
        <f>H14*0.005</f>
        <v>32.775</v>
      </c>
      <c r="M14" s="29">
        <v>0.25</v>
      </c>
      <c r="N14" s="28">
        <v>172.07</v>
      </c>
      <c r="O14" s="30">
        <v>45901</v>
      </c>
      <c r="P14" s="30">
        <v>46113</v>
      </c>
      <c r="Q14" s="12">
        <f>DATEDIF(O14,P14,"M")+1</f>
        <v>8</v>
      </c>
    </row>
    <row r="15" s="1" customFormat="1" ht="24" customHeight="1" spans="1:17">
      <c r="A15" s="12">
        <v>10</v>
      </c>
      <c r="B15" s="12"/>
      <c r="C15" s="15" t="s">
        <v>52</v>
      </c>
      <c r="D15" s="14" t="s">
        <v>23</v>
      </c>
      <c r="E15" s="15" t="s">
        <v>53</v>
      </c>
      <c r="F15" s="15" t="s">
        <v>54</v>
      </c>
      <c r="G15" s="16" t="s">
        <v>26</v>
      </c>
      <c r="H15" s="17">
        <v>6898</v>
      </c>
      <c r="I15" s="20">
        <v>6898</v>
      </c>
      <c r="J15" s="28">
        <f>H15*0.08</f>
        <v>551.84</v>
      </c>
      <c r="K15" s="28">
        <f>I15*0.02</f>
        <v>137.96</v>
      </c>
      <c r="L15" s="28">
        <f>H15*0.005</f>
        <v>34.49</v>
      </c>
      <c r="M15" s="29">
        <v>0.25</v>
      </c>
      <c r="N15" s="28">
        <v>181.07</v>
      </c>
      <c r="O15" s="30">
        <v>45901</v>
      </c>
      <c r="P15" s="30">
        <v>46113</v>
      </c>
      <c r="Q15" s="12">
        <f>DATEDIF(O15,P15,"M")+1</f>
        <v>8</v>
      </c>
    </row>
    <row r="16" s="1" customFormat="1" ht="24" customHeight="1" spans="1:17">
      <c r="A16" s="12">
        <v>11</v>
      </c>
      <c r="B16" s="12"/>
      <c r="C16" s="13" t="s">
        <v>55</v>
      </c>
      <c r="D16" s="14" t="s">
        <v>23</v>
      </c>
      <c r="E16" s="15" t="s">
        <v>56</v>
      </c>
      <c r="F16" s="15" t="s">
        <v>57</v>
      </c>
      <c r="G16" s="16" t="s">
        <v>26</v>
      </c>
      <c r="H16" s="17">
        <v>6982</v>
      </c>
      <c r="I16" s="20">
        <v>6982</v>
      </c>
      <c r="J16" s="28">
        <f>H16*0.08</f>
        <v>558.56</v>
      </c>
      <c r="K16" s="28">
        <f>I16*0.02</f>
        <v>139.64</v>
      </c>
      <c r="L16" s="28">
        <f>H16*0.005</f>
        <v>34.91</v>
      </c>
      <c r="M16" s="29">
        <v>0.25</v>
      </c>
      <c r="N16" s="28">
        <v>183.27</v>
      </c>
      <c r="O16" s="30">
        <v>45901</v>
      </c>
      <c r="P16" s="30">
        <v>46113</v>
      </c>
      <c r="Q16" s="12">
        <f>DATEDIF(O16,P16,"M")+1</f>
        <v>8</v>
      </c>
    </row>
    <row r="17" s="1" customFormat="1" ht="24" customHeight="1" spans="1:17">
      <c r="A17" s="12">
        <v>12</v>
      </c>
      <c r="B17" s="12"/>
      <c r="C17" s="13" t="s">
        <v>58</v>
      </c>
      <c r="D17" s="14" t="s">
        <v>23</v>
      </c>
      <c r="E17" s="15" t="s">
        <v>59</v>
      </c>
      <c r="F17" s="15" t="s">
        <v>60</v>
      </c>
      <c r="G17" s="16" t="s">
        <v>26</v>
      </c>
      <c r="H17" s="17">
        <v>5674</v>
      </c>
      <c r="I17" s="17">
        <v>5674</v>
      </c>
      <c r="J17" s="28">
        <f>H17*0.08</f>
        <v>453.92</v>
      </c>
      <c r="K17" s="28">
        <f>I17*0.02</f>
        <v>113.48</v>
      </c>
      <c r="L17" s="28">
        <f>H17*0.005</f>
        <v>28.37</v>
      </c>
      <c r="M17" s="29">
        <v>0.25</v>
      </c>
      <c r="N17" s="28">
        <v>148.94</v>
      </c>
      <c r="O17" s="30">
        <v>45901</v>
      </c>
      <c r="P17" s="30">
        <v>46113</v>
      </c>
      <c r="Q17" s="12">
        <f>DATEDIF(O17,P17,"M")+1</f>
        <v>8</v>
      </c>
    </row>
    <row r="18" s="1" customFormat="1" ht="24" customHeight="1" spans="1:17">
      <c r="A18" s="12">
        <v>13</v>
      </c>
      <c r="B18" s="12"/>
      <c r="C18" s="13" t="s">
        <v>61</v>
      </c>
      <c r="D18" s="14" t="s">
        <v>23</v>
      </c>
      <c r="E18" s="15" t="s">
        <v>62</v>
      </c>
      <c r="F18" s="15" t="s">
        <v>63</v>
      </c>
      <c r="G18" s="16" t="s">
        <v>26</v>
      </c>
      <c r="H18" s="17">
        <v>7625</v>
      </c>
      <c r="I18" s="17">
        <v>7625</v>
      </c>
      <c r="J18" s="28">
        <f>H18*0.08</f>
        <v>610</v>
      </c>
      <c r="K18" s="28">
        <f>I18*0.02</f>
        <v>152.5</v>
      </c>
      <c r="L18" s="28">
        <f>H18*0.005</f>
        <v>38.125</v>
      </c>
      <c r="M18" s="29">
        <v>0.25</v>
      </c>
      <c r="N18" s="28">
        <v>200.15</v>
      </c>
      <c r="O18" s="30">
        <v>45901</v>
      </c>
      <c r="P18" s="30">
        <v>46113</v>
      </c>
      <c r="Q18" s="12">
        <f>DATEDIF(O18,P18,"M")+1</f>
        <v>8</v>
      </c>
    </row>
    <row r="19" s="1" customFormat="1" ht="24" customHeight="1" spans="1:17">
      <c r="A19" s="12">
        <v>14</v>
      </c>
      <c r="B19" s="12"/>
      <c r="C19" s="12" t="s">
        <v>64</v>
      </c>
      <c r="D19" s="18" t="s">
        <v>40</v>
      </c>
      <c r="E19" s="15" t="s">
        <v>65</v>
      </c>
      <c r="F19" s="15" t="s">
        <v>66</v>
      </c>
      <c r="G19" s="16" t="s">
        <v>26</v>
      </c>
      <c r="H19" s="17">
        <v>6302</v>
      </c>
      <c r="I19" s="17">
        <v>6302</v>
      </c>
      <c r="J19" s="28">
        <f>H19*0.08</f>
        <v>504.16</v>
      </c>
      <c r="K19" s="28">
        <f>I19*0.02</f>
        <v>126.04</v>
      </c>
      <c r="L19" s="28">
        <f>H19*0.005</f>
        <v>31.51</v>
      </c>
      <c r="M19" s="29">
        <v>0.25</v>
      </c>
      <c r="N19" s="28">
        <v>165.42</v>
      </c>
      <c r="O19" s="30">
        <v>45901</v>
      </c>
      <c r="P19" s="30">
        <v>46113</v>
      </c>
      <c r="Q19" s="12">
        <f>DATEDIF(O19,P19,"M")+1</f>
        <v>8</v>
      </c>
    </row>
    <row r="20" s="1" customFormat="1" ht="24" customHeight="1" spans="1:17">
      <c r="A20" s="12">
        <v>15</v>
      </c>
      <c r="B20" s="12"/>
      <c r="C20" s="12" t="s">
        <v>67</v>
      </c>
      <c r="D20" s="18" t="s">
        <v>40</v>
      </c>
      <c r="E20" s="15" t="s">
        <v>68</v>
      </c>
      <c r="F20" s="15" t="s">
        <v>69</v>
      </c>
      <c r="G20" s="16" t="s">
        <v>26</v>
      </c>
      <c r="H20" s="17">
        <v>6430</v>
      </c>
      <c r="I20" s="17">
        <v>6430</v>
      </c>
      <c r="J20" s="28">
        <f>H20*0.08</f>
        <v>514.4</v>
      </c>
      <c r="K20" s="28">
        <f>I20*0.02</f>
        <v>128.6</v>
      </c>
      <c r="L20" s="28">
        <f>H20*0.005</f>
        <v>32.15</v>
      </c>
      <c r="M20" s="29">
        <v>0.25</v>
      </c>
      <c r="N20" s="28">
        <v>168.78</v>
      </c>
      <c r="O20" s="30">
        <v>45901</v>
      </c>
      <c r="P20" s="30">
        <v>46113</v>
      </c>
      <c r="Q20" s="12">
        <f>DATEDIF(O20,P20,"M")+1</f>
        <v>8</v>
      </c>
    </row>
    <row r="21" s="1" customFormat="1" ht="24" customHeight="1" spans="1:17">
      <c r="A21" s="12">
        <v>16</v>
      </c>
      <c r="B21" s="12"/>
      <c r="C21" s="12" t="s">
        <v>70</v>
      </c>
      <c r="D21" s="18" t="s">
        <v>40</v>
      </c>
      <c r="E21" s="15" t="s">
        <v>71</v>
      </c>
      <c r="F21" s="15" t="s">
        <v>72</v>
      </c>
      <c r="G21" s="16" t="s">
        <v>26</v>
      </c>
      <c r="H21" s="17">
        <v>6162</v>
      </c>
      <c r="I21" s="17">
        <v>6162</v>
      </c>
      <c r="J21" s="28">
        <f>H21*0.08</f>
        <v>492.96</v>
      </c>
      <c r="K21" s="28">
        <f>I21*0.02</f>
        <v>123.24</v>
      </c>
      <c r="L21" s="28">
        <f>H21*0.005</f>
        <v>30.81</v>
      </c>
      <c r="M21" s="29">
        <v>0.25</v>
      </c>
      <c r="N21" s="28">
        <v>161.75</v>
      </c>
      <c r="O21" s="30">
        <v>45901</v>
      </c>
      <c r="P21" s="30">
        <v>46113</v>
      </c>
      <c r="Q21" s="12">
        <f>DATEDIF(O21,P21,"M")+1</f>
        <v>8</v>
      </c>
    </row>
    <row r="22" s="1" customFormat="1" ht="24" customHeight="1" spans="1:17">
      <c r="A22" s="12">
        <v>17</v>
      </c>
      <c r="B22" s="12"/>
      <c r="C22" s="12" t="s">
        <v>73</v>
      </c>
      <c r="D22" s="18" t="s">
        <v>40</v>
      </c>
      <c r="E22" s="15" t="s">
        <v>74</v>
      </c>
      <c r="F22" s="15" t="s">
        <v>75</v>
      </c>
      <c r="G22" s="16" t="s">
        <v>26</v>
      </c>
      <c r="H22" s="17">
        <v>5977</v>
      </c>
      <c r="I22" s="17">
        <v>5977</v>
      </c>
      <c r="J22" s="28">
        <f>H22*0.08</f>
        <v>478.16</v>
      </c>
      <c r="K22" s="28">
        <f>I22*0.02</f>
        <v>119.54</v>
      </c>
      <c r="L22" s="28">
        <f>H22*0.005</f>
        <v>29.885</v>
      </c>
      <c r="M22" s="29">
        <v>0.25</v>
      </c>
      <c r="N22" s="28">
        <v>156.89</v>
      </c>
      <c r="O22" s="30">
        <v>45901</v>
      </c>
      <c r="P22" s="30">
        <v>46113</v>
      </c>
      <c r="Q22" s="12">
        <f>DATEDIF(O22,P22,"M")+1</f>
        <v>8</v>
      </c>
    </row>
    <row r="23" s="1" customFormat="1" ht="24" customHeight="1" spans="1:17">
      <c r="A23" s="12">
        <v>18</v>
      </c>
      <c r="B23" s="12"/>
      <c r="C23" s="12" t="s">
        <v>76</v>
      </c>
      <c r="D23" s="18" t="s">
        <v>40</v>
      </c>
      <c r="E23" s="15" t="s">
        <v>77</v>
      </c>
      <c r="F23" s="15" t="s">
        <v>78</v>
      </c>
      <c r="G23" s="16" t="s">
        <v>26</v>
      </c>
      <c r="H23" s="17">
        <v>5287</v>
      </c>
      <c r="I23" s="17">
        <v>5287</v>
      </c>
      <c r="J23" s="28">
        <f>H23*0.08</f>
        <v>422.96</v>
      </c>
      <c r="K23" s="28">
        <f>I23*0.02</f>
        <v>105.74</v>
      </c>
      <c r="L23" s="28">
        <f>H23*0.005</f>
        <v>26.435</v>
      </c>
      <c r="M23" s="29">
        <v>0.25</v>
      </c>
      <c r="N23" s="28">
        <v>138.78</v>
      </c>
      <c r="O23" s="30">
        <v>45962</v>
      </c>
      <c r="P23" s="30">
        <v>46113</v>
      </c>
      <c r="Q23" s="12">
        <f>DATEDIF(O23,P23,"M")+1</f>
        <v>6</v>
      </c>
    </row>
    <row r="24" s="1" customFormat="1" ht="24" customHeight="1" spans="1:17">
      <c r="A24" s="12">
        <v>19</v>
      </c>
      <c r="B24" s="12"/>
      <c r="C24" s="12" t="s">
        <v>79</v>
      </c>
      <c r="D24" s="18" t="s">
        <v>40</v>
      </c>
      <c r="E24" s="15" t="s">
        <v>80</v>
      </c>
      <c r="F24" s="15" t="s">
        <v>81</v>
      </c>
      <c r="G24" s="16" t="s">
        <v>26</v>
      </c>
      <c r="H24" s="17">
        <v>8448</v>
      </c>
      <c r="I24" s="17">
        <v>8448</v>
      </c>
      <c r="J24" s="28">
        <f>H24*0.08</f>
        <v>675.84</v>
      </c>
      <c r="K24" s="28">
        <f>I24*0.02</f>
        <v>168.96</v>
      </c>
      <c r="L24" s="28">
        <f>H24*0.005</f>
        <v>42.24</v>
      </c>
      <c r="M24" s="29">
        <v>0.25</v>
      </c>
      <c r="N24" s="28">
        <v>221.76</v>
      </c>
      <c r="O24" s="30">
        <v>45962</v>
      </c>
      <c r="P24" s="30">
        <v>46113</v>
      </c>
      <c r="Q24" s="12">
        <f>DATEDIF(O24,P24,"M")+1</f>
        <v>6</v>
      </c>
    </row>
    <row r="25" s="1" customFormat="1" ht="24" customHeight="1" spans="1:17">
      <c r="A25" s="12">
        <v>20</v>
      </c>
      <c r="B25" s="12"/>
      <c r="C25" s="12" t="s">
        <v>82</v>
      </c>
      <c r="D25" s="18" t="s">
        <v>23</v>
      </c>
      <c r="E25" s="15" t="s">
        <v>83</v>
      </c>
      <c r="F25" s="15" t="s">
        <v>84</v>
      </c>
      <c r="G25" s="16" t="s">
        <v>26</v>
      </c>
      <c r="H25" s="17">
        <v>5069</v>
      </c>
      <c r="I25" s="17">
        <v>5069</v>
      </c>
      <c r="J25" s="28">
        <f>H25*0.08</f>
        <v>405.52</v>
      </c>
      <c r="K25" s="28">
        <f>I25*0.02</f>
        <v>101.38</v>
      </c>
      <c r="L25" s="28">
        <f>H25*0.005</f>
        <v>25.345</v>
      </c>
      <c r="M25" s="29">
        <v>0.25</v>
      </c>
      <c r="N25" s="28">
        <v>133.05</v>
      </c>
      <c r="O25" s="30">
        <v>45962</v>
      </c>
      <c r="P25" s="30">
        <v>46113</v>
      </c>
      <c r="Q25" s="12">
        <f>DATEDIF(O25,P25,"M")+1</f>
        <v>6</v>
      </c>
    </row>
    <row r="26" s="1" customFormat="1" ht="24" customHeight="1" spans="1:17">
      <c r="A26" s="12">
        <v>21</v>
      </c>
      <c r="B26" s="12"/>
      <c r="C26" s="17" t="s">
        <v>85</v>
      </c>
      <c r="D26" s="18" t="s">
        <v>40</v>
      </c>
      <c r="E26" s="15" t="s">
        <v>86</v>
      </c>
      <c r="F26" s="15" t="s">
        <v>87</v>
      </c>
      <c r="G26" s="16" t="s">
        <v>26</v>
      </c>
      <c r="H26" s="17">
        <v>5069</v>
      </c>
      <c r="I26" s="17">
        <v>5069</v>
      </c>
      <c r="J26" s="28">
        <f>H26*0.08</f>
        <v>405.52</v>
      </c>
      <c r="K26" s="28">
        <f>I26*0.02</f>
        <v>101.38</v>
      </c>
      <c r="L26" s="28">
        <f>H26*0.005</f>
        <v>25.345</v>
      </c>
      <c r="M26" s="29">
        <v>0.25</v>
      </c>
      <c r="N26" s="28">
        <v>133.05</v>
      </c>
      <c r="O26" s="30">
        <v>45992</v>
      </c>
      <c r="P26" s="30">
        <v>46113</v>
      </c>
      <c r="Q26" s="12">
        <f>DATEDIF(O26,P26,"M")+1</f>
        <v>5</v>
      </c>
    </row>
    <row r="27" s="1" customFormat="1" ht="24" customHeight="1" spans="1:17">
      <c r="A27" s="12">
        <v>22</v>
      </c>
      <c r="B27" s="12"/>
      <c r="C27" s="17" t="s">
        <v>88</v>
      </c>
      <c r="D27" s="18" t="s">
        <v>23</v>
      </c>
      <c r="E27" s="15" t="s">
        <v>89</v>
      </c>
      <c r="F27" s="15" t="s">
        <v>90</v>
      </c>
      <c r="G27" s="16" t="s">
        <v>26</v>
      </c>
      <c r="H27" s="17">
        <v>5069</v>
      </c>
      <c r="I27" s="17">
        <v>5069</v>
      </c>
      <c r="J27" s="28">
        <f>H27*0.08</f>
        <v>405.52</v>
      </c>
      <c r="K27" s="28">
        <f>I27*0.02</f>
        <v>101.38</v>
      </c>
      <c r="L27" s="28">
        <f>H27*0.005</f>
        <v>25.345</v>
      </c>
      <c r="M27" s="29">
        <v>0.25</v>
      </c>
      <c r="N27" s="28">
        <v>133.05</v>
      </c>
      <c r="O27" s="30">
        <v>45992</v>
      </c>
      <c r="P27" s="30">
        <v>46113</v>
      </c>
      <c r="Q27" s="12">
        <f>DATEDIF(O27,P27,"M")+1</f>
        <v>5</v>
      </c>
    </row>
    <row r="28" s="1" customFormat="1" ht="25" customHeight="1" spans="1:17">
      <c r="A28" s="12">
        <v>23</v>
      </c>
      <c r="B28" s="12" t="s">
        <v>91</v>
      </c>
      <c r="C28" s="19" t="s">
        <v>92</v>
      </c>
      <c r="D28" s="18" t="s">
        <v>40</v>
      </c>
      <c r="E28" s="15" t="s">
        <v>93</v>
      </c>
      <c r="F28" s="15" t="s">
        <v>94</v>
      </c>
      <c r="G28" s="16" t="s">
        <v>26</v>
      </c>
      <c r="H28" s="20">
        <v>5069</v>
      </c>
      <c r="I28" s="20">
        <v>5069</v>
      </c>
      <c r="J28" s="28">
        <f>H28*0.08</f>
        <v>405.52</v>
      </c>
      <c r="K28" s="28">
        <f>I28*0.02</f>
        <v>101.38</v>
      </c>
      <c r="L28" s="28">
        <f>H28*0.005</f>
        <v>25.345</v>
      </c>
      <c r="M28" s="29">
        <v>0.25</v>
      </c>
      <c r="N28" s="28">
        <v>133.06</v>
      </c>
      <c r="O28" s="31">
        <v>45901</v>
      </c>
      <c r="P28" s="30">
        <v>46113</v>
      </c>
      <c r="Q28" s="12">
        <f>DATEDIF(O28,P28,"M")+1</f>
        <v>8</v>
      </c>
    </row>
    <row r="29" s="1" customFormat="1" ht="25" customHeight="1" spans="1:17">
      <c r="A29" s="12">
        <v>24</v>
      </c>
      <c r="B29" s="12"/>
      <c r="C29" s="17" t="s">
        <v>95</v>
      </c>
      <c r="D29" s="21" t="s">
        <v>23</v>
      </c>
      <c r="E29" s="15" t="s">
        <v>96</v>
      </c>
      <c r="F29" s="15" t="s">
        <v>97</v>
      </c>
      <c r="G29" s="16" t="s">
        <v>26</v>
      </c>
      <c r="H29" s="17">
        <v>5069</v>
      </c>
      <c r="I29" s="20">
        <v>5069</v>
      </c>
      <c r="J29" s="28">
        <f>H29*0.08</f>
        <v>405.52</v>
      </c>
      <c r="K29" s="28">
        <f>I29*0.02</f>
        <v>101.38</v>
      </c>
      <c r="L29" s="28">
        <f>H29*0.005</f>
        <v>25.345</v>
      </c>
      <c r="M29" s="29">
        <v>0.25</v>
      </c>
      <c r="N29" s="28">
        <v>133.05</v>
      </c>
      <c r="O29" s="30">
        <v>45962</v>
      </c>
      <c r="P29" s="30">
        <v>46113</v>
      </c>
      <c r="Q29" s="12">
        <f>DATEDIF(O29,P29,"M")+1</f>
        <v>6</v>
      </c>
    </row>
    <row r="30" s="1" customFormat="1" ht="25" customHeight="1" spans="1:17">
      <c r="A30" s="12">
        <v>25</v>
      </c>
      <c r="B30" s="12"/>
      <c r="C30" s="17" t="s">
        <v>98</v>
      </c>
      <c r="D30" s="21" t="s">
        <v>23</v>
      </c>
      <c r="E30" s="15" t="s">
        <v>99</v>
      </c>
      <c r="F30" s="15" t="s">
        <v>100</v>
      </c>
      <c r="G30" s="16" t="s">
        <v>26</v>
      </c>
      <c r="H30" s="17">
        <v>5069</v>
      </c>
      <c r="I30" s="20">
        <v>5069</v>
      </c>
      <c r="J30" s="28">
        <f>H30*0.08</f>
        <v>405.52</v>
      </c>
      <c r="K30" s="28">
        <f>I30*0.02</f>
        <v>101.38</v>
      </c>
      <c r="L30" s="28">
        <f>H30*0.005</f>
        <v>25.345</v>
      </c>
      <c r="M30" s="29">
        <v>0.25</v>
      </c>
      <c r="N30" s="28">
        <v>133.05</v>
      </c>
      <c r="O30" s="30">
        <v>45962</v>
      </c>
      <c r="P30" s="30">
        <v>46113</v>
      </c>
      <c r="Q30" s="12">
        <f>DATEDIF(O30,P30,"M")+1</f>
        <v>6</v>
      </c>
    </row>
    <row r="31" s="1" customFormat="1" ht="25" customHeight="1" spans="1:17">
      <c r="A31" s="12">
        <v>26</v>
      </c>
      <c r="B31" s="12"/>
      <c r="C31" s="19" t="s">
        <v>101</v>
      </c>
      <c r="D31" s="18" t="s">
        <v>23</v>
      </c>
      <c r="E31" s="15" t="s">
        <v>102</v>
      </c>
      <c r="F31" s="15" t="s">
        <v>97</v>
      </c>
      <c r="G31" s="16" t="s">
        <v>26</v>
      </c>
      <c r="H31" s="20">
        <v>5069</v>
      </c>
      <c r="I31" s="20">
        <v>5069</v>
      </c>
      <c r="J31" s="28">
        <f>H31*0.08</f>
        <v>405.52</v>
      </c>
      <c r="K31" s="28">
        <f>I31*0.02</f>
        <v>101.38</v>
      </c>
      <c r="L31" s="28">
        <f>H31*0.005</f>
        <v>25.345</v>
      </c>
      <c r="M31" s="29">
        <v>0.25</v>
      </c>
      <c r="N31" s="28">
        <v>133.06</v>
      </c>
      <c r="O31" s="32">
        <v>45901</v>
      </c>
      <c r="P31" s="30">
        <v>46113</v>
      </c>
      <c r="Q31" s="12">
        <f>DATEDIF(O31,P31,"M")+1</f>
        <v>8</v>
      </c>
    </row>
    <row r="32" s="1" customFormat="1" ht="25" customHeight="1" spans="1:17">
      <c r="A32" s="12">
        <v>27</v>
      </c>
      <c r="B32" s="12"/>
      <c r="C32" s="19" t="s">
        <v>103</v>
      </c>
      <c r="D32" s="18" t="s">
        <v>23</v>
      </c>
      <c r="E32" s="15" t="s">
        <v>104</v>
      </c>
      <c r="F32" s="15" t="s">
        <v>105</v>
      </c>
      <c r="G32" s="16" t="s">
        <v>26</v>
      </c>
      <c r="H32" s="20">
        <v>5069</v>
      </c>
      <c r="I32" s="20">
        <v>5069</v>
      </c>
      <c r="J32" s="28">
        <f>H32*0.08</f>
        <v>405.52</v>
      </c>
      <c r="K32" s="28">
        <f>I32*0.02</f>
        <v>101.38</v>
      </c>
      <c r="L32" s="28">
        <f>H32*0.005</f>
        <v>25.345</v>
      </c>
      <c r="M32" s="29">
        <v>0.25</v>
      </c>
      <c r="N32" s="28">
        <v>133.06</v>
      </c>
      <c r="O32" s="32">
        <v>45901</v>
      </c>
      <c r="P32" s="30">
        <v>46113</v>
      </c>
      <c r="Q32" s="12">
        <f>DATEDIF(O32,P32,"M")+1</f>
        <v>8</v>
      </c>
    </row>
    <row r="33" s="1" customFormat="1" ht="25" customHeight="1" spans="1:17">
      <c r="A33" s="12">
        <v>28</v>
      </c>
      <c r="B33" s="12"/>
      <c r="C33" s="22" t="s">
        <v>106</v>
      </c>
      <c r="D33" s="18" t="s">
        <v>23</v>
      </c>
      <c r="E33" s="15" t="s">
        <v>107</v>
      </c>
      <c r="F33" s="15" t="s">
        <v>108</v>
      </c>
      <c r="G33" s="16" t="s">
        <v>26</v>
      </c>
      <c r="H33" s="20">
        <v>5069</v>
      </c>
      <c r="I33" s="20">
        <v>5069</v>
      </c>
      <c r="J33" s="28">
        <f>H33*0.08</f>
        <v>405.52</v>
      </c>
      <c r="K33" s="28">
        <f>I33*0.02</f>
        <v>101.38</v>
      </c>
      <c r="L33" s="28">
        <f>H33*0.005</f>
        <v>25.345</v>
      </c>
      <c r="M33" s="29">
        <v>0.25</v>
      </c>
      <c r="N33" s="28">
        <v>133.06</v>
      </c>
      <c r="O33" s="31">
        <v>45901</v>
      </c>
      <c r="P33" s="30">
        <v>46113</v>
      </c>
      <c r="Q33" s="12">
        <f>DATEDIF(O33,P33,"M")+1</f>
        <v>8</v>
      </c>
    </row>
    <row r="34" s="1" customFormat="1" ht="30" customHeight="1" spans="1:17">
      <c r="A34" s="12">
        <v>29</v>
      </c>
      <c r="B34" s="12" t="s">
        <v>109</v>
      </c>
      <c r="C34" s="19" t="s">
        <v>110</v>
      </c>
      <c r="D34" s="18" t="s">
        <v>23</v>
      </c>
      <c r="E34" s="15" t="s">
        <v>111</v>
      </c>
      <c r="F34" s="15" t="s">
        <v>112</v>
      </c>
      <c r="G34" s="16" t="s">
        <v>26</v>
      </c>
      <c r="H34" s="20">
        <v>5069</v>
      </c>
      <c r="I34" s="20">
        <v>5069</v>
      </c>
      <c r="J34" s="28">
        <f>H34*0.08</f>
        <v>405.52</v>
      </c>
      <c r="K34" s="28">
        <f>I34*0.02</f>
        <v>101.38</v>
      </c>
      <c r="L34" s="28">
        <f>H34*0.005</f>
        <v>25.345</v>
      </c>
      <c r="M34" s="29">
        <v>0.25</v>
      </c>
      <c r="N34" s="28">
        <v>133.05</v>
      </c>
      <c r="O34" s="30">
        <v>45901</v>
      </c>
      <c r="P34" s="30">
        <v>46113</v>
      </c>
      <c r="Q34" s="12">
        <f>DATEDIF(O34,P34,"M")+1</f>
        <v>8</v>
      </c>
    </row>
    <row r="35" s="1" customFormat="1" ht="30" customHeight="1" spans="1:17">
      <c r="A35" s="12">
        <v>30</v>
      </c>
      <c r="B35" s="12"/>
      <c r="C35" s="19" t="s">
        <v>113</v>
      </c>
      <c r="D35" s="18" t="s">
        <v>23</v>
      </c>
      <c r="E35" s="15" t="s">
        <v>114</v>
      </c>
      <c r="F35" s="15" t="s">
        <v>115</v>
      </c>
      <c r="G35" s="16" t="s">
        <v>26</v>
      </c>
      <c r="H35" s="20">
        <v>5069</v>
      </c>
      <c r="I35" s="20">
        <v>5069</v>
      </c>
      <c r="J35" s="28">
        <f>H35*0.08</f>
        <v>405.52</v>
      </c>
      <c r="K35" s="28">
        <f>I35*0.02</f>
        <v>101.38</v>
      </c>
      <c r="L35" s="28">
        <f>H35*0.005</f>
        <v>25.345</v>
      </c>
      <c r="M35" s="29">
        <v>0.25</v>
      </c>
      <c r="N35" s="28">
        <v>133.05</v>
      </c>
      <c r="O35" s="30">
        <v>45901</v>
      </c>
      <c r="P35" s="30">
        <v>46113</v>
      </c>
      <c r="Q35" s="12">
        <f>DATEDIF(O35,P35,"M")+1</f>
        <v>8</v>
      </c>
    </row>
    <row r="36" s="1" customFormat="1" ht="30" customHeight="1" spans="1:17">
      <c r="A36" s="12">
        <v>31</v>
      </c>
      <c r="B36" s="12" t="s">
        <v>116</v>
      </c>
      <c r="C36" s="12" t="s">
        <v>117</v>
      </c>
      <c r="D36" s="18" t="s">
        <v>40</v>
      </c>
      <c r="E36" s="15" t="s">
        <v>118</v>
      </c>
      <c r="F36" s="15" t="s">
        <v>119</v>
      </c>
      <c r="G36" s="16" t="s">
        <v>26</v>
      </c>
      <c r="H36" s="20">
        <v>5069</v>
      </c>
      <c r="I36" s="20">
        <v>5069</v>
      </c>
      <c r="J36" s="28">
        <f>H36*0.08</f>
        <v>405.52</v>
      </c>
      <c r="K36" s="28">
        <f>I36*0.02</f>
        <v>101.38</v>
      </c>
      <c r="L36" s="28">
        <f>H36*0.005</f>
        <v>25.345</v>
      </c>
      <c r="M36" s="29">
        <v>0.25</v>
      </c>
      <c r="N36" s="28">
        <v>133.05</v>
      </c>
      <c r="O36" s="30">
        <v>45901</v>
      </c>
      <c r="P36" s="30">
        <v>46113</v>
      </c>
      <c r="Q36" s="12">
        <f>DATEDIF(O36,P36,"M")+1</f>
        <v>8</v>
      </c>
    </row>
    <row r="37" s="1" customFormat="1" ht="30" customHeight="1" spans="1:17">
      <c r="A37" s="12">
        <v>32</v>
      </c>
      <c r="B37" s="12"/>
      <c r="C37" s="12" t="s">
        <v>120</v>
      </c>
      <c r="D37" s="18" t="s">
        <v>23</v>
      </c>
      <c r="E37" s="15" t="s">
        <v>121</v>
      </c>
      <c r="F37" s="15" t="s">
        <v>122</v>
      </c>
      <c r="G37" s="16" t="s">
        <v>26</v>
      </c>
      <c r="H37" s="20">
        <v>5069</v>
      </c>
      <c r="I37" s="20">
        <v>5069</v>
      </c>
      <c r="J37" s="28">
        <f>H37*0.08</f>
        <v>405.52</v>
      </c>
      <c r="K37" s="28">
        <f>I37*0.02</f>
        <v>101.38</v>
      </c>
      <c r="L37" s="28">
        <f>H37*0.005</f>
        <v>25.345</v>
      </c>
      <c r="M37" s="29">
        <v>0.25</v>
      </c>
      <c r="N37" s="28">
        <v>133.05</v>
      </c>
      <c r="O37" s="30">
        <v>45901</v>
      </c>
      <c r="P37" s="30">
        <v>46113</v>
      </c>
      <c r="Q37" s="12">
        <f>DATEDIF(O37,P37,"M")+1</f>
        <v>8</v>
      </c>
    </row>
    <row r="38" s="1" customFormat="1" ht="30" customHeight="1" spans="1:17">
      <c r="A38" s="12">
        <v>33</v>
      </c>
      <c r="B38" s="12"/>
      <c r="C38" s="12" t="s">
        <v>123</v>
      </c>
      <c r="D38" s="18" t="s">
        <v>23</v>
      </c>
      <c r="E38" s="15" t="s">
        <v>124</v>
      </c>
      <c r="F38" s="15" t="s">
        <v>125</v>
      </c>
      <c r="G38" s="16" t="s">
        <v>26</v>
      </c>
      <c r="H38" s="20">
        <v>5069</v>
      </c>
      <c r="I38" s="20">
        <v>5069</v>
      </c>
      <c r="J38" s="28">
        <f>H38*0.08</f>
        <v>405.52</v>
      </c>
      <c r="K38" s="28">
        <f>I38*0.02</f>
        <v>101.38</v>
      </c>
      <c r="L38" s="28">
        <f>H38*0.005</f>
        <v>25.345</v>
      </c>
      <c r="M38" s="29">
        <v>0.25</v>
      </c>
      <c r="N38" s="28">
        <v>133.05</v>
      </c>
      <c r="O38" s="30">
        <v>45901</v>
      </c>
      <c r="P38" s="30">
        <v>46113</v>
      </c>
      <c r="Q38" s="12">
        <f>DATEDIF(O38,P38,"M")+1</f>
        <v>8</v>
      </c>
    </row>
    <row r="39" s="1" customFormat="1" ht="35" customHeight="1" spans="1:17">
      <c r="A39" s="12">
        <v>34</v>
      </c>
      <c r="B39" s="12" t="s">
        <v>126</v>
      </c>
      <c r="C39" s="19" t="s">
        <v>127</v>
      </c>
      <c r="D39" s="18" t="s">
        <v>40</v>
      </c>
      <c r="E39" s="15" t="s">
        <v>128</v>
      </c>
      <c r="F39" s="15" t="s">
        <v>129</v>
      </c>
      <c r="G39" s="16" t="s">
        <v>26</v>
      </c>
      <c r="H39" s="20">
        <v>5069</v>
      </c>
      <c r="I39" s="20">
        <v>5069</v>
      </c>
      <c r="J39" s="28">
        <f>H39*0.08</f>
        <v>405.52</v>
      </c>
      <c r="K39" s="28">
        <f>I39*0.02</f>
        <v>101.38</v>
      </c>
      <c r="L39" s="28">
        <f>H39*0.005</f>
        <v>25.345</v>
      </c>
      <c r="M39" s="29">
        <v>0.25</v>
      </c>
      <c r="N39" s="28">
        <v>133.06</v>
      </c>
      <c r="O39" s="30">
        <v>45901</v>
      </c>
      <c r="P39" s="30">
        <v>46113</v>
      </c>
      <c r="Q39" s="12">
        <f>DATEDIF(O39,P39,"M")+1</f>
        <v>8</v>
      </c>
    </row>
    <row r="40" s="1" customFormat="1" ht="35" customHeight="1" spans="1:17">
      <c r="A40" s="12">
        <v>35</v>
      </c>
      <c r="B40" s="17" t="s">
        <v>130</v>
      </c>
      <c r="C40" s="19" t="s">
        <v>131</v>
      </c>
      <c r="D40" s="23" t="s">
        <v>23</v>
      </c>
      <c r="E40" s="15" t="s">
        <v>132</v>
      </c>
      <c r="F40" s="15" t="s">
        <v>133</v>
      </c>
      <c r="G40" s="16" t="s">
        <v>26</v>
      </c>
      <c r="H40" s="24">
        <v>5069</v>
      </c>
      <c r="I40" s="20">
        <v>5069</v>
      </c>
      <c r="J40" s="28">
        <f>H40*0.08</f>
        <v>405.52</v>
      </c>
      <c r="K40" s="28">
        <f>I40*0.02</f>
        <v>101.38</v>
      </c>
      <c r="L40" s="28">
        <f>H40*0.005</f>
        <v>25.345</v>
      </c>
      <c r="M40" s="29">
        <v>0.25</v>
      </c>
      <c r="N40" s="28">
        <v>133.06</v>
      </c>
      <c r="O40" s="30">
        <v>45901</v>
      </c>
      <c r="P40" s="30">
        <v>46113</v>
      </c>
      <c r="Q40" s="12">
        <f>DATEDIF(O40,P40,"M")+1</f>
        <v>8</v>
      </c>
    </row>
    <row r="41" s="1" customFormat="1" ht="35" customHeight="1" spans="1:17">
      <c r="A41" s="12">
        <v>36</v>
      </c>
      <c r="B41" s="17" t="s">
        <v>134</v>
      </c>
      <c r="C41" s="17" t="s">
        <v>135</v>
      </c>
      <c r="D41" s="23" t="s">
        <v>23</v>
      </c>
      <c r="E41" s="15" t="s">
        <v>136</v>
      </c>
      <c r="F41" s="15" t="s">
        <v>137</v>
      </c>
      <c r="G41" s="16" t="s">
        <v>26</v>
      </c>
      <c r="H41" s="24">
        <v>5069</v>
      </c>
      <c r="I41" s="20">
        <v>5069</v>
      </c>
      <c r="J41" s="28">
        <f>H41*0.08</f>
        <v>405.52</v>
      </c>
      <c r="K41" s="28">
        <f>I41*0.02</f>
        <v>101.38</v>
      </c>
      <c r="L41" s="28">
        <f>H41*0.005</f>
        <v>25.345</v>
      </c>
      <c r="M41" s="29">
        <v>0.25</v>
      </c>
      <c r="N41" s="28">
        <v>133.06</v>
      </c>
      <c r="O41" s="30">
        <v>45901</v>
      </c>
      <c r="P41" s="30">
        <v>46113</v>
      </c>
      <c r="Q41" s="12">
        <f>DATEDIF(O41,P41,"M")+1</f>
        <v>8</v>
      </c>
    </row>
    <row r="42" s="1" customFormat="1" ht="35" customHeight="1" spans="1:17">
      <c r="A42" s="12">
        <v>37</v>
      </c>
      <c r="B42" s="17" t="s">
        <v>138</v>
      </c>
      <c r="C42" s="17" t="s">
        <v>139</v>
      </c>
      <c r="D42" s="21" t="s">
        <v>23</v>
      </c>
      <c r="E42" s="15" t="s">
        <v>140</v>
      </c>
      <c r="F42" s="15" t="s">
        <v>141</v>
      </c>
      <c r="G42" s="16" t="s">
        <v>26</v>
      </c>
      <c r="H42" s="24">
        <v>5069</v>
      </c>
      <c r="I42" s="20">
        <v>5069</v>
      </c>
      <c r="J42" s="28">
        <f>H42*0.08</f>
        <v>405.52</v>
      </c>
      <c r="K42" s="28">
        <f>I42*0.02</f>
        <v>101.38</v>
      </c>
      <c r="L42" s="28">
        <f>H42*0.005</f>
        <v>25.345</v>
      </c>
      <c r="M42" s="29">
        <v>0.25</v>
      </c>
      <c r="N42" s="28">
        <v>133.06</v>
      </c>
      <c r="O42" s="30">
        <v>45901</v>
      </c>
      <c r="P42" s="30">
        <v>46113</v>
      </c>
      <c r="Q42" s="12">
        <f>DATEDIF(O42,P42,"M")+1</f>
        <v>8</v>
      </c>
    </row>
    <row r="43" s="1" customFormat="1" ht="27" customHeight="1" spans="1:17">
      <c r="A43" s="12">
        <v>38</v>
      </c>
      <c r="B43" s="17" t="s">
        <v>142</v>
      </c>
      <c r="C43" s="19" t="s">
        <v>143</v>
      </c>
      <c r="D43" s="23" t="s">
        <v>23</v>
      </c>
      <c r="E43" s="15" t="s">
        <v>144</v>
      </c>
      <c r="F43" s="15" t="s">
        <v>145</v>
      </c>
      <c r="G43" s="16" t="s">
        <v>26</v>
      </c>
      <c r="H43" s="24">
        <v>5069</v>
      </c>
      <c r="I43" s="24">
        <v>5069</v>
      </c>
      <c r="J43" s="28">
        <f>H43*0.08</f>
        <v>405.52</v>
      </c>
      <c r="K43" s="28">
        <f>I43*0.02</f>
        <v>101.38</v>
      </c>
      <c r="L43" s="28">
        <f>H43*0.005</f>
        <v>25.345</v>
      </c>
      <c r="M43" s="29">
        <v>0.25</v>
      </c>
      <c r="N43" s="28">
        <v>133.06</v>
      </c>
      <c r="O43" s="30">
        <v>45901</v>
      </c>
      <c r="P43" s="30">
        <v>46113</v>
      </c>
      <c r="Q43" s="12">
        <f>DATEDIF(O43,P43,"M")+1</f>
        <v>8</v>
      </c>
    </row>
    <row r="44" s="1" customFormat="1" ht="27" customHeight="1" spans="1:17">
      <c r="A44" s="12">
        <v>39</v>
      </c>
      <c r="B44" s="17"/>
      <c r="C44" s="19" t="s">
        <v>146</v>
      </c>
      <c r="D44" s="23" t="s">
        <v>23</v>
      </c>
      <c r="E44" s="15" t="s">
        <v>147</v>
      </c>
      <c r="F44" s="15" t="s">
        <v>148</v>
      </c>
      <c r="G44" s="16" t="s">
        <v>26</v>
      </c>
      <c r="H44" s="24">
        <v>5069</v>
      </c>
      <c r="I44" s="24">
        <v>5069</v>
      </c>
      <c r="J44" s="28">
        <f>H44*0.08</f>
        <v>405.52</v>
      </c>
      <c r="K44" s="28">
        <f>I44*0.02</f>
        <v>101.38</v>
      </c>
      <c r="L44" s="28">
        <f>H44*0.005</f>
        <v>25.345</v>
      </c>
      <c r="M44" s="29">
        <v>0.25</v>
      </c>
      <c r="N44" s="28">
        <v>133.06</v>
      </c>
      <c r="O44" s="30">
        <v>45901</v>
      </c>
      <c r="P44" s="30">
        <v>46113</v>
      </c>
      <c r="Q44" s="12">
        <f>DATEDIF(O44,P44,"M")+1</f>
        <v>8</v>
      </c>
    </row>
    <row r="45" s="1" customFormat="1" ht="26" customHeight="1" spans="1:17">
      <c r="A45" s="12">
        <v>40</v>
      </c>
      <c r="B45" s="12" t="s">
        <v>149</v>
      </c>
      <c r="C45" s="19" t="s">
        <v>150</v>
      </c>
      <c r="D45" s="18" t="s">
        <v>23</v>
      </c>
      <c r="E45" s="15" t="s">
        <v>151</v>
      </c>
      <c r="F45" s="15" t="s">
        <v>152</v>
      </c>
      <c r="G45" s="16" t="s">
        <v>26</v>
      </c>
      <c r="H45" s="12">
        <v>5069</v>
      </c>
      <c r="I45" s="12">
        <v>5069</v>
      </c>
      <c r="J45" s="28">
        <f>H45*0.08</f>
        <v>405.52</v>
      </c>
      <c r="K45" s="28">
        <f>I45*0.02</f>
        <v>101.38</v>
      </c>
      <c r="L45" s="28">
        <f>H45*0.005</f>
        <v>25.345</v>
      </c>
      <c r="M45" s="29">
        <v>0.25</v>
      </c>
      <c r="N45" s="12">
        <v>133.06</v>
      </c>
      <c r="O45" s="33">
        <v>45901</v>
      </c>
      <c r="P45" s="30">
        <v>46113</v>
      </c>
      <c r="Q45" s="12">
        <f>DATEDIF(O45,P45,"M")+1</f>
        <v>8</v>
      </c>
    </row>
    <row r="46" s="1" customFormat="1" ht="26" customHeight="1" spans="1:17">
      <c r="A46" s="12">
        <v>41</v>
      </c>
      <c r="B46" s="12"/>
      <c r="C46" s="19" t="s">
        <v>153</v>
      </c>
      <c r="D46" s="18" t="s">
        <v>23</v>
      </c>
      <c r="E46" s="15" t="s">
        <v>154</v>
      </c>
      <c r="F46" s="15" t="s">
        <v>155</v>
      </c>
      <c r="G46" s="16" t="s">
        <v>26</v>
      </c>
      <c r="H46" s="12">
        <v>5069</v>
      </c>
      <c r="I46" s="12">
        <v>5069</v>
      </c>
      <c r="J46" s="28">
        <f>H46*0.08</f>
        <v>405.52</v>
      </c>
      <c r="K46" s="28">
        <f>I46*0.02</f>
        <v>101.38</v>
      </c>
      <c r="L46" s="28">
        <f>H46*0.005</f>
        <v>25.345</v>
      </c>
      <c r="M46" s="29">
        <v>0.25</v>
      </c>
      <c r="N46" s="12">
        <v>133.06</v>
      </c>
      <c r="O46" s="33">
        <v>45901</v>
      </c>
      <c r="P46" s="30">
        <v>46113</v>
      </c>
      <c r="Q46" s="12">
        <f>DATEDIF(O46,P46,"M")+1</f>
        <v>8</v>
      </c>
    </row>
    <row r="47" s="1" customFormat="1" ht="26" customHeight="1" spans="1:17">
      <c r="A47" s="12">
        <v>42</v>
      </c>
      <c r="B47" s="12"/>
      <c r="C47" s="19" t="s">
        <v>156</v>
      </c>
      <c r="D47" s="18" t="s">
        <v>23</v>
      </c>
      <c r="E47" s="15" t="s">
        <v>157</v>
      </c>
      <c r="F47" s="15" t="s">
        <v>158</v>
      </c>
      <c r="G47" s="16" t="s">
        <v>26</v>
      </c>
      <c r="H47" s="12">
        <v>5069</v>
      </c>
      <c r="I47" s="12">
        <v>5069</v>
      </c>
      <c r="J47" s="28">
        <f>H47*0.08</f>
        <v>405.52</v>
      </c>
      <c r="K47" s="28">
        <f>I47*0.02</f>
        <v>101.38</v>
      </c>
      <c r="L47" s="28">
        <f>H47*0.005</f>
        <v>25.345</v>
      </c>
      <c r="M47" s="29">
        <v>0.25</v>
      </c>
      <c r="N47" s="12">
        <v>133.06</v>
      </c>
      <c r="O47" s="33">
        <v>45901</v>
      </c>
      <c r="P47" s="30">
        <v>46113</v>
      </c>
      <c r="Q47" s="12">
        <f>DATEDIF(O47,P47,"M")+1</f>
        <v>8</v>
      </c>
    </row>
    <row r="48" s="1" customFormat="1" ht="26" customHeight="1" spans="1:17">
      <c r="A48" s="12">
        <v>43</v>
      </c>
      <c r="B48" s="12"/>
      <c r="C48" s="19" t="s">
        <v>159</v>
      </c>
      <c r="D48" s="18" t="s">
        <v>23</v>
      </c>
      <c r="E48" s="15" t="s">
        <v>160</v>
      </c>
      <c r="F48" s="15" t="s">
        <v>161</v>
      </c>
      <c r="G48" s="16" t="s">
        <v>26</v>
      </c>
      <c r="H48" s="12">
        <v>5069</v>
      </c>
      <c r="I48" s="12">
        <v>5069</v>
      </c>
      <c r="J48" s="28">
        <f>H48*0.08</f>
        <v>405.52</v>
      </c>
      <c r="K48" s="28">
        <f>I48*0.02</f>
        <v>101.38</v>
      </c>
      <c r="L48" s="28">
        <f>H48*0.005</f>
        <v>25.345</v>
      </c>
      <c r="M48" s="29">
        <v>0.25</v>
      </c>
      <c r="N48" s="12">
        <v>133.06</v>
      </c>
      <c r="O48" s="33">
        <v>45901</v>
      </c>
      <c r="P48" s="30">
        <v>46113</v>
      </c>
      <c r="Q48" s="12">
        <f>DATEDIF(O48,P48,"M")+1</f>
        <v>8</v>
      </c>
    </row>
    <row r="49" s="1" customFormat="1" ht="26" customHeight="1" spans="1:17">
      <c r="A49" s="12">
        <v>44</v>
      </c>
      <c r="B49" s="12"/>
      <c r="C49" s="12" t="s">
        <v>162</v>
      </c>
      <c r="D49" s="18" t="s">
        <v>23</v>
      </c>
      <c r="E49" s="15" t="s">
        <v>163</v>
      </c>
      <c r="F49" s="15" t="s">
        <v>164</v>
      </c>
      <c r="G49" s="16" t="s">
        <v>26</v>
      </c>
      <c r="H49" s="12">
        <v>5069</v>
      </c>
      <c r="I49" s="12">
        <v>5069</v>
      </c>
      <c r="J49" s="28">
        <f>H49*0.08</f>
        <v>405.52</v>
      </c>
      <c r="K49" s="28">
        <f>I49*0.02</f>
        <v>101.38</v>
      </c>
      <c r="L49" s="28">
        <f>H49*0.005</f>
        <v>25.345</v>
      </c>
      <c r="M49" s="29">
        <v>0.25</v>
      </c>
      <c r="N49" s="12">
        <v>133.06</v>
      </c>
      <c r="O49" s="33">
        <v>45901</v>
      </c>
      <c r="P49" s="30">
        <v>46113</v>
      </c>
      <c r="Q49" s="12">
        <f>DATEDIF(O49,P49,"M")+1</f>
        <v>8</v>
      </c>
    </row>
    <row r="50" s="1" customFormat="1" ht="26" customHeight="1" spans="1:17">
      <c r="A50" s="12">
        <v>45</v>
      </c>
      <c r="B50" s="12"/>
      <c r="C50" s="19" t="s">
        <v>165</v>
      </c>
      <c r="D50" s="14" t="s">
        <v>23</v>
      </c>
      <c r="E50" s="15" t="s">
        <v>166</v>
      </c>
      <c r="F50" s="15" t="s">
        <v>167</v>
      </c>
      <c r="G50" s="16" t="s">
        <v>26</v>
      </c>
      <c r="H50" s="12">
        <v>5069</v>
      </c>
      <c r="I50" s="12">
        <v>5069</v>
      </c>
      <c r="J50" s="28">
        <f>H50*0.08</f>
        <v>405.52</v>
      </c>
      <c r="K50" s="28">
        <f>I50*0.02</f>
        <v>101.38</v>
      </c>
      <c r="L50" s="28">
        <f>H50*0.005</f>
        <v>25.345</v>
      </c>
      <c r="M50" s="29">
        <v>0.25</v>
      </c>
      <c r="N50" s="12">
        <v>133.06</v>
      </c>
      <c r="O50" s="33">
        <v>45901</v>
      </c>
      <c r="P50" s="30">
        <v>46113</v>
      </c>
      <c r="Q50" s="12">
        <f>DATEDIF(O50,P50,"M")+1</f>
        <v>8</v>
      </c>
    </row>
    <row r="51" s="1" customFormat="1" ht="26" customHeight="1" spans="1:17">
      <c r="A51" s="12">
        <v>46</v>
      </c>
      <c r="B51" s="12"/>
      <c r="C51" s="19" t="s">
        <v>168</v>
      </c>
      <c r="D51" s="14" t="s">
        <v>23</v>
      </c>
      <c r="E51" s="15" t="s">
        <v>169</v>
      </c>
      <c r="F51" s="15" t="s">
        <v>170</v>
      </c>
      <c r="G51" s="16" t="s">
        <v>26</v>
      </c>
      <c r="H51" s="12">
        <v>5069</v>
      </c>
      <c r="I51" s="12">
        <v>5069</v>
      </c>
      <c r="J51" s="28">
        <f>H51*0.08</f>
        <v>405.52</v>
      </c>
      <c r="K51" s="28">
        <f>I51*0.02</f>
        <v>101.38</v>
      </c>
      <c r="L51" s="28">
        <f>H51*0.005</f>
        <v>25.345</v>
      </c>
      <c r="M51" s="29">
        <v>0.25</v>
      </c>
      <c r="N51" s="12">
        <v>133.06</v>
      </c>
      <c r="O51" s="33">
        <v>45901</v>
      </c>
      <c r="P51" s="30">
        <v>46113</v>
      </c>
      <c r="Q51" s="12">
        <f>DATEDIF(O51,P51,"M")+1</f>
        <v>8</v>
      </c>
    </row>
    <row r="52" s="1" customFormat="1" ht="26" customHeight="1" spans="1:17">
      <c r="A52" s="12">
        <v>47</v>
      </c>
      <c r="B52" s="12"/>
      <c r="C52" s="19" t="s">
        <v>171</v>
      </c>
      <c r="D52" s="14" t="s">
        <v>23</v>
      </c>
      <c r="E52" s="15" t="s">
        <v>172</v>
      </c>
      <c r="F52" s="15" t="s">
        <v>173</v>
      </c>
      <c r="G52" s="16" t="s">
        <v>26</v>
      </c>
      <c r="H52" s="12">
        <v>5069</v>
      </c>
      <c r="I52" s="12">
        <v>5069</v>
      </c>
      <c r="J52" s="28">
        <f>H52*0.08</f>
        <v>405.52</v>
      </c>
      <c r="K52" s="28">
        <f>I52*0.02</f>
        <v>101.38</v>
      </c>
      <c r="L52" s="28">
        <f>H52*0.005</f>
        <v>25.345</v>
      </c>
      <c r="M52" s="29">
        <v>0.25</v>
      </c>
      <c r="N52" s="12">
        <v>133.06</v>
      </c>
      <c r="O52" s="33">
        <v>45901</v>
      </c>
      <c r="P52" s="30">
        <v>46113</v>
      </c>
      <c r="Q52" s="12">
        <f>DATEDIF(O52,P52,"M")+1</f>
        <v>8</v>
      </c>
    </row>
    <row r="53" s="1" customFormat="1" ht="26" customHeight="1" spans="1:17">
      <c r="A53" s="12">
        <v>48</v>
      </c>
      <c r="B53" s="12"/>
      <c r="C53" s="19" t="s">
        <v>174</v>
      </c>
      <c r="D53" s="14" t="s">
        <v>23</v>
      </c>
      <c r="E53" s="15" t="s">
        <v>175</v>
      </c>
      <c r="F53" s="15" t="s">
        <v>176</v>
      </c>
      <c r="G53" s="16" t="s">
        <v>26</v>
      </c>
      <c r="H53" s="12">
        <v>5069</v>
      </c>
      <c r="I53" s="12">
        <v>5069</v>
      </c>
      <c r="J53" s="28">
        <f>H53*0.08</f>
        <v>405.52</v>
      </c>
      <c r="K53" s="28">
        <f>I53*0.02</f>
        <v>101.38</v>
      </c>
      <c r="L53" s="28">
        <f>H53*0.005</f>
        <v>25.345</v>
      </c>
      <c r="M53" s="29">
        <v>0.25</v>
      </c>
      <c r="N53" s="12">
        <v>133.06</v>
      </c>
      <c r="O53" s="33">
        <v>45901</v>
      </c>
      <c r="P53" s="30">
        <v>46113</v>
      </c>
      <c r="Q53" s="12">
        <f>DATEDIF(O53,P53,"M")+1</f>
        <v>8</v>
      </c>
    </row>
    <row r="54" s="1" customFormat="1" ht="26" customHeight="1" spans="1:17">
      <c r="A54" s="12">
        <v>49</v>
      </c>
      <c r="B54" s="12"/>
      <c r="C54" s="19" t="s">
        <v>177</v>
      </c>
      <c r="D54" s="14" t="s">
        <v>23</v>
      </c>
      <c r="E54" s="15" t="s">
        <v>178</v>
      </c>
      <c r="F54" s="15" t="s">
        <v>179</v>
      </c>
      <c r="G54" s="16" t="s">
        <v>26</v>
      </c>
      <c r="H54" s="12">
        <v>5069</v>
      </c>
      <c r="I54" s="12">
        <v>5069</v>
      </c>
      <c r="J54" s="28">
        <f>H54*0.08</f>
        <v>405.52</v>
      </c>
      <c r="K54" s="28">
        <f>I54*0.02</f>
        <v>101.38</v>
      </c>
      <c r="L54" s="28">
        <f>H54*0.005</f>
        <v>25.345</v>
      </c>
      <c r="M54" s="29">
        <v>0.25</v>
      </c>
      <c r="N54" s="12">
        <v>133.06</v>
      </c>
      <c r="O54" s="33">
        <v>45901</v>
      </c>
      <c r="P54" s="30">
        <v>46113</v>
      </c>
      <c r="Q54" s="12">
        <f>DATEDIF(O54,P54,"M")+1</f>
        <v>8</v>
      </c>
    </row>
    <row r="55" s="1" customFormat="1" ht="26" customHeight="1" spans="1:17">
      <c r="A55" s="12">
        <v>50</v>
      </c>
      <c r="B55" s="12"/>
      <c r="C55" s="19" t="s">
        <v>180</v>
      </c>
      <c r="D55" s="14" t="s">
        <v>23</v>
      </c>
      <c r="E55" s="15" t="s">
        <v>181</v>
      </c>
      <c r="F55" s="15" t="s">
        <v>182</v>
      </c>
      <c r="G55" s="16" t="s">
        <v>26</v>
      </c>
      <c r="H55" s="12">
        <v>5069</v>
      </c>
      <c r="I55" s="12">
        <v>5069</v>
      </c>
      <c r="J55" s="28">
        <f>H55*0.08</f>
        <v>405.52</v>
      </c>
      <c r="K55" s="28">
        <f>I55*0.02</f>
        <v>101.38</v>
      </c>
      <c r="L55" s="28">
        <f>H55*0.005</f>
        <v>25.345</v>
      </c>
      <c r="M55" s="29">
        <v>0.25</v>
      </c>
      <c r="N55" s="12">
        <v>133.06</v>
      </c>
      <c r="O55" s="33">
        <v>45901</v>
      </c>
      <c r="P55" s="30">
        <v>46113</v>
      </c>
      <c r="Q55" s="12">
        <f>DATEDIF(O55,P55,"M")+1</f>
        <v>8</v>
      </c>
    </row>
    <row r="56" s="1" customFormat="1" ht="26" customHeight="1" spans="1:17">
      <c r="A56" s="12">
        <v>51</v>
      </c>
      <c r="B56" s="12"/>
      <c r="C56" s="19" t="s">
        <v>183</v>
      </c>
      <c r="D56" s="14" t="s">
        <v>23</v>
      </c>
      <c r="E56" s="15" t="s">
        <v>184</v>
      </c>
      <c r="F56" s="15" t="s">
        <v>185</v>
      </c>
      <c r="G56" s="16" t="s">
        <v>26</v>
      </c>
      <c r="H56" s="12">
        <v>5069</v>
      </c>
      <c r="I56" s="12">
        <v>5069</v>
      </c>
      <c r="J56" s="28">
        <f>H56*0.08</f>
        <v>405.52</v>
      </c>
      <c r="K56" s="28">
        <f>I56*0.02</f>
        <v>101.38</v>
      </c>
      <c r="L56" s="28">
        <f>H56*0.005</f>
        <v>25.345</v>
      </c>
      <c r="M56" s="29">
        <v>0.25</v>
      </c>
      <c r="N56" s="12">
        <v>133.06</v>
      </c>
      <c r="O56" s="33">
        <v>45901</v>
      </c>
      <c r="P56" s="30">
        <v>46113</v>
      </c>
      <c r="Q56" s="12">
        <f>DATEDIF(O56,P56,"M")+1</f>
        <v>8</v>
      </c>
    </row>
    <row r="57" s="1" customFormat="1" ht="25" customHeight="1" spans="1:17">
      <c r="A57" s="12">
        <v>52</v>
      </c>
      <c r="B57" s="12" t="s">
        <v>186</v>
      </c>
      <c r="C57" s="12" t="s">
        <v>187</v>
      </c>
      <c r="D57" s="14" t="s">
        <v>23</v>
      </c>
      <c r="E57" s="15" t="s">
        <v>188</v>
      </c>
      <c r="F57" s="15" t="s">
        <v>189</v>
      </c>
      <c r="G57" s="16" t="s">
        <v>26</v>
      </c>
      <c r="H57" s="12">
        <v>5069</v>
      </c>
      <c r="I57" s="12">
        <v>5069</v>
      </c>
      <c r="J57" s="28">
        <f>H57*0.08</f>
        <v>405.52</v>
      </c>
      <c r="K57" s="28">
        <f>I57*0.02</f>
        <v>101.38</v>
      </c>
      <c r="L57" s="28">
        <f>H57*0.005</f>
        <v>25.345</v>
      </c>
      <c r="M57" s="29">
        <v>0.25</v>
      </c>
      <c r="N57" s="12">
        <v>133.06</v>
      </c>
      <c r="O57" s="33">
        <v>45901</v>
      </c>
      <c r="P57" s="30">
        <v>46113</v>
      </c>
      <c r="Q57" s="12">
        <f>DATEDIF(O57,P57,"M")+1</f>
        <v>8</v>
      </c>
    </row>
    <row r="58" s="1" customFormat="1" ht="25" customHeight="1" spans="1:17">
      <c r="A58" s="12">
        <v>53</v>
      </c>
      <c r="B58" s="12"/>
      <c r="C58" s="12" t="s">
        <v>190</v>
      </c>
      <c r="D58" s="18" t="s">
        <v>40</v>
      </c>
      <c r="E58" s="15" t="s">
        <v>191</v>
      </c>
      <c r="F58" s="15" t="s">
        <v>192</v>
      </c>
      <c r="G58" s="16" t="s">
        <v>26</v>
      </c>
      <c r="H58" s="12">
        <v>5069</v>
      </c>
      <c r="I58" s="12">
        <v>5069</v>
      </c>
      <c r="J58" s="28">
        <f>H58*0.08</f>
        <v>405.52</v>
      </c>
      <c r="K58" s="28">
        <f>I58*0.02</f>
        <v>101.38</v>
      </c>
      <c r="L58" s="28">
        <f>H58*0.005</f>
        <v>25.345</v>
      </c>
      <c r="M58" s="29">
        <v>0.25</v>
      </c>
      <c r="N58" s="12">
        <v>133.06</v>
      </c>
      <c r="O58" s="33">
        <v>45901</v>
      </c>
      <c r="P58" s="30">
        <v>46113</v>
      </c>
      <c r="Q58" s="12">
        <f>DATEDIF(O58,P58,"M")+1</f>
        <v>8</v>
      </c>
    </row>
    <row r="59" s="1" customFormat="1" ht="25" customHeight="1" spans="1:17">
      <c r="A59" s="12">
        <v>54</v>
      </c>
      <c r="B59" s="12"/>
      <c r="C59" s="12" t="s">
        <v>193</v>
      </c>
      <c r="D59" s="18" t="s">
        <v>40</v>
      </c>
      <c r="E59" s="15" t="s">
        <v>194</v>
      </c>
      <c r="F59" s="15" t="s">
        <v>195</v>
      </c>
      <c r="G59" s="16" t="s">
        <v>26</v>
      </c>
      <c r="H59" s="12">
        <v>5099</v>
      </c>
      <c r="I59" s="12">
        <v>5099</v>
      </c>
      <c r="J59" s="28">
        <f>H59*0.08</f>
        <v>407.92</v>
      </c>
      <c r="K59" s="28">
        <f>I59*0.02</f>
        <v>101.98</v>
      </c>
      <c r="L59" s="28">
        <f>H59*0.005</f>
        <v>25.495</v>
      </c>
      <c r="M59" s="29">
        <v>0.25</v>
      </c>
      <c r="N59" s="12">
        <v>133.85</v>
      </c>
      <c r="O59" s="33">
        <v>45901</v>
      </c>
      <c r="P59" s="30">
        <v>46113</v>
      </c>
      <c r="Q59" s="12">
        <f>DATEDIF(O59,P59,"M")+1</f>
        <v>8</v>
      </c>
    </row>
    <row r="60" s="1" customFormat="1" ht="25" customHeight="1" spans="1:17">
      <c r="A60" s="12">
        <v>55</v>
      </c>
      <c r="B60" s="12"/>
      <c r="C60" s="12" t="s">
        <v>196</v>
      </c>
      <c r="D60" s="18" t="s">
        <v>40</v>
      </c>
      <c r="E60" s="15" t="s">
        <v>197</v>
      </c>
      <c r="F60" s="15" t="s">
        <v>198</v>
      </c>
      <c r="G60" s="16" t="s">
        <v>26</v>
      </c>
      <c r="H60" s="12">
        <v>5069</v>
      </c>
      <c r="I60" s="12">
        <v>5069</v>
      </c>
      <c r="J60" s="28">
        <f>H60*0.08</f>
        <v>405.52</v>
      </c>
      <c r="K60" s="28">
        <f>I60*0.02</f>
        <v>101.38</v>
      </c>
      <c r="L60" s="28">
        <f>H60*0.005</f>
        <v>25.345</v>
      </c>
      <c r="M60" s="29">
        <v>0.25</v>
      </c>
      <c r="N60" s="12">
        <v>133.06</v>
      </c>
      <c r="O60" s="33">
        <v>45901</v>
      </c>
      <c r="P60" s="30">
        <v>46113</v>
      </c>
      <c r="Q60" s="12">
        <f>DATEDIF(O60,P60,"M")+1</f>
        <v>8</v>
      </c>
    </row>
    <row r="61" s="1" customFormat="1" ht="25" customHeight="1" spans="1:17">
      <c r="A61" s="12">
        <v>56</v>
      </c>
      <c r="B61" s="12"/>
      <c r="C61" s="12" t="s">
        <v>199</v>
      </c>
      <c r="D61" s="18" t="s">
        <v>40</v>
      </c>
      <c r="E61" s="15" t="s">
        <v>200</v>
      </c>
      <c r="F61" s="15" t="s">
        <v>201</v>
      </c>
      <c r="G61" s="16" t="s">
        <v>26</v>
      </c>
      <c r="H61" s="12">
        <v>5069</v>
      </c>
      <c r="I61" s="12">
        <v>5069</v>
      </c>
      <c r="J61" s="28">
        <f>H61*0.08</f>
        <v>405.52</v>
      </c>
      <c r="K61" s="28">
        <f>I61*0.02</f>
        <v>101.38</v>
      </c>
      <c r="L61" s="28">
        <f>H61*0.005</f>
        <v>25.345</v>
      </c>
      <c r="M61" s="29">
        <v>0.25</v>
      </c>
      <c r="N61" s="12">
        <v>133.06</v>
      </c>
      <c r="O61" s="33">
        <v>45901</v>
      </c>
      <c r="P61" s="30">
        <v>46113</v>
      </c>
      <c r="Q61" s="12">
        <f>DATEDIF(O61,P61,"M")+1</f>
        <v>8</v>
      </c>
    </row>
    <row r="62" s="1" customFormat="1" ht="25" customHeight="1" spans="1:17">
      <c r="A62" s="12">
        <v>57</v>
      </c>
      <c r="B62" s="12"/>
      <c r="C62" s="12" t="s">
        <v>202</v>
      </c>
      <c r="D62" s="18" t="s">
        <v>40</v>
      </c>
      <c r="E62" s="15" t="s">
        <v>203</v>
      </c>
      <c r="F62" s="15" t="s">
        <v>204</v>
      </c>
      <c r="G62" s="16" t="s">
        <v>26</v>
      </c>
      <c r="H62" s="12">
        <v>5069</v>
      </c>
      <c r="I62" s="12">
        <v>5069</v>
      </c>
      <c r="J62" s="28">
        <f>H62*0.08</f>
        <v>405.52</v>
      </c>
      <c r="K62" s="28">
        <f>I62*0.02</f>
        <v>101.38</v>
      </c>
      <c r="L62" s="28">
        <f>H62*0.005</f>
        <v>25.345</v>
      </c>
      <c r="M62" s="29">
        <v>0.25</v>
      </c>
      <c r="N62" s="12">
        <v>133.06</v>
      </c>
      <c r="O62" s="33">
        <v>45901</v>
      </c>
      <c r="P62" s="30">
        <v>46113</v>
      </c>
      <c r="Q62" s="12">
        <f>DATEDIF(O62,P62,"M")+1</f>
        <v>8</v>
      </c>
    </row>
    <row r="63" s="1" customFormat="1" ht="25" customHeight="1" spans="1:17">
      <c r="A63" s="12">
        <v>58</v>
      </c>
      <c r="B63" s="12"/>
      <c r="C63" s="12" t="s">
        <v>205</v>
      </c>
      <c r="D63" s="18" t="s">
        <v>23</v>
      </c>
      <c r="E63" s="15" t="s">
        <v>206</v>
      </c>
      <c r="F63" s="15" t="s">
        <v>207</v>
      </c>
      <c r="G63" s="16" t="s">
        <v>26</v>
      </c>
      <c r="H63" s="12">
        <v>5069</v>
      </c>
      <c r="I63" s="12">
        <v>5069</v>
      </c>
      <c r="J63" s="28">
        <f>H63*0.08</f>
        <v>405.52</v>
      </c>
      <c r="K63" s="28">
        <f>I63*0.02</f>
        <v>101.38</v>
      </c>
      <c r="L63" s="28">
        <f>H63*0.005</f>
        <v>25.345</v>
      </c>
      <c r="M63" s="29">
        <v>0.25</v>
      </c>
      <c r="N63" s="12">
        <v>133.06</v>
      </c>
      <c r="O63" s="33">
        <v>45901</v>
      </c>
      <c r="P63" s="30">
        <v>46113</v>
      </c>
      <c r="Q63" s="12">
        <f>DATEDIF(O63,P63,"M")+1</f>
        <v>8</v>
      </c>
    </row>
    <row r="64" s="1" customFormat="1" ht="25" customHeight="1" spans="1:17">
      <c r="A64" s="12">
        <v>59</v>
      </c>
      <c r="B64" s="12"/>
      <c r="C64" s="12" t="s">
        <v>208</v>
      </c>
      <c r="D64" s="18" t="s">
        <v>23</v>
      </c>
      <c r="E64" s="15" t="s">
        <v>209</v>
      </c>
      <c r="F64" s="15" t="s">
        <v>210</v>
      </c>
      <c r="G64" s="16" t="s">
        <v>26</v>
      </c>
      <c r="H64" s="12">
        <v>5069</v>
      </c>
      <c r="I64" s="12">
        <v>5069</v>
      </c>
      <c r="J64" s="28">
        <f>H64*0.08</f>
        <v>405.52</v>
      </c>
      <c r="K64" s="28">
        <f>I64*0.02</f>
        <v>101.38</v>
      </c>
      <c r="L64" s="28">
        <f>H64*0.005</f>
        <v>25.345</v>
      </c>
      <c r="M64" s="29">
        <v>0.25</v>
      </c>
      <c r="N64" s="12">
        <v>133.06</v>
      </c>
      <c r="O64" s="33">
        <v>45901</v>
      </c>
      <c r="P64" s="30">
        <v>46113</v>
      </c>
      <c r="Q64" s="12">
        <f>DATEDIF(O64,P64,"M")+1</f>
        <v>8</v>
      </c>
    </row>
    <row r="65" s="1" customFormat="1" ht="25" customHeight="1" spans="1:17">
      <c r="A65" s="12">
        <v>60</v>
      </c>
      <c r="B65" s="12"/>
      <c r="C65" s="12" t="s">
        <v>211</v>
      </c>
      <c r="D65" s="18" t="s">
        <v>40</v>
      </c>
      <c r="E65" s="15" t="s">
        <v>212</v>
      </c>
      <c r="F65" s="15" t="s">
        <v>213</v>
      </c>
      <c r="G65" s="16" t="s">
        <v>26</v>
      </c>
      <c r="H65" s="12">
        <v>5069</v>
      </c>
      <c r="I65" s="12">
        <v>5069</v>
      </c>
      <c r="J65" s="28">
        <f>H65*0.08</f>
        <v>405.52</v>
      </c>
      <c r="K65" s="28">
        <f>I65*0.02</f>
        <v>101.38</v>
      </c>
      <c r="L65" s="28">
        <f>H65*0.005</f>
        <v>25.345</v>
      </c>
      <c r="M65" s="29">
        <v>0.25</v>
      </c>
      <c r="N65" s="12">
        <v>133.06</v>
      </c>
      <c r="O65" s="33">
        <v>45901</v>
      </c>
      <c r="P65" s="30">
        <v>46113</v>
      </c>
      <c r="Q65" s="12">
        <f>DATEDIF(O65,P65,"M")+1</f>
        <v>8</v>
      </c>
    </row>
    <row r="66" s="1" customFormat="1" ht="25" customHeight="1" spans="1:17">
      <c r="A66" s="12">
        <v>61</v>
      </c>
      <c r="B66" s="12"/>
      <c r="C66" s="12" t="s">
        <v>214</v>
      </c>
      <c r="D66" s="18" t="s">
        <v>23</v>
      </c>
      <c r="E66" s="15" t="s">
        <v>215</v>
      </c>
      <c r="F66" s="15" t="s">
        <v>216</v>
      </c>
      <c r="G66" s="16" t="s">
        <v>26</v>
      </c>
      <c r="H66" s="12">
        <v>5069</v>
      </c>
      <c r="I66" s="12">
        <v>5069</v>
      </c>
      <c r="J66" s="28">
        <f>H66*0.08</f>
        <v>405.52</v>
      </c>
      <c r="K66" s="28">
        <f>I66*0.02</f>
        <v>101.38</v>
      </c>
      <c r="L66" s="28">
        <f>H66*0.005</f>
        <v>25.345</v>
      </c>
      <c r="M66" s="29">
        <v>0.25</v>
      </c>
      <c r="N66" s="12">
        <v>133.06</v>
      </c>
      <c r="O66" s="33">
        <v>45901</v>
      </c>
      <c r="P66" s="30">
        <v>46113</v>
      </c>
      <c r="Q66" s="12">
        <f>DATEDIF(O66,P66,"M")+1</f>
        <v>8</v>
      </c>
    </row>
    <row r="67" s="1" customFormat="1" ht="25" customHeight="1" spans="1:17">
      <c r="A67" s="12">
        <v>62</v>
      </c>
      <c r="B67" s="12"/>
      <c r="C67" s="12" t="s">
        <v>217</v>
      </c>
      <c r="D67" s="18" t="s">
        <v>23</v>
      </c>
      <c r="E67" s="15" t="s">
        <v>218</v>
      </c>
      <c r="F67" s="15" t="s">
        <v>219</v>
      </c>
      <c r="G67" s="16" t="s">
        <v>26</v>
      </c>
      <c r="H67" s="12">
        <v>5069</v>
      </c>
      <c r="I67" s="12">
        <v>5069</v>
      </c>
      <c r="J67" s="28">
        <f>H67*0.08</f>
        <v>405.52</v>
      </c>
      <c r="K67" s="28">
        <f>I67*0.02</f>
        <v>101.38</v>
      </c>
      <c r="L67" s="28">
        <f>H67*0.005</f>
        <v>25.345</v>
      </c>
      <c r="M67" s="29">
        <v>0.25</v>
      </c>
      <c r="N67" s="12">
        <v>133.06</v>
      </c>
      <c r="O67" s="33">
        <v>45901</v>
      </c>
      <c r="P67" s="30">
        <v>46113</v>
      </c>
      <c r="Q67" s="12">
        <f>DATEDIF(O67,P67,"M")+1</f>
        <v>8</v>
      </c>
    </row>
    <row r="68" s="1" customFormat="1" ht="25" customHeight="1" spans="1:17">
      <c r="A68" s="12">
        <v>63</v>
      </c>
      <c r="B68" s="12"/>
      <c r="C68" s="12" t="s">
        <v>220</v>
      </c>
      <c r="D68" s="18" t="s">
        <v>23</v>
      </c>
      <c r="E68" s="15" t="s">
        <v>221</v>
      </c>
      <c r="F68" s="15" t="s">
        <v>222</v>
      </c>
      <c r="G68" s="16" t="s">
        <v>26</v>
      </c>
      <c r="H68" s="12">
        <v>5069</v>
      </c>
      <c r="I68" s="12">
        <v>5069</v>
      </c>
      <c r="J68" s="28">
        <f>H68*0.08</f>
        <v>405.52</v>
      </c>
      <c r="K68" s="28">
        <f>I68*0.02</f>
        <v>101.38</v>
      </c>
      <c r="L68" s="28">
        <f>H68*0.005</f>
        <v>25.345</v>
      </c>
      <c r="M68" s="29">
        <v>0.25</v>
      </c>
      <c r="N68" s="12">
        <v>133.05</v>
      </c>
      <c r="O68" s="33">
        <v>45901</v>
      </c>
      <c r="P68" s="30">
        <v>46113</v>
      </c>
      <c r="Q68" s="12">
        <f>DATEDIF(O68,P68,"M")+1</f>
        <v>8</v>
      </c>
    </row>
    <row r="69" s="1" customFormat="1" ht="25" customHeight="1" spans="1:17">
      <c r="A69" s="12">
        <v>64</v>
      </c>
      <c r="B69" s="12"/>
      <c r="C69" s="12" t="s">
        <v>223</v>
      </c>
      <c r="D69" s="18" t="s">
        <v>40</v>
      </c>
      <c r="E69" s="15" t="s">
        <v>224</v>
      </c>
      <c r="F69" s="15" t="s">
        <v>225</v>
      </c>
      <c r="G69" s="16" t="s">
        <v>26</v>
      </c>
      <c r="H69" s="12">
        <v>5072</v>
      </c>
      <c r="I69" s="12">
        <v>5072</v>
      </c>
      <c r="J69" s="28">
        <f>H69*0.08</f>
        <v>405.76</v>
      </c>
      <c r="K69" s="28">
        <f>I69*0.02</f>
        <v>101.44</v>
      </c>
      <c r="L69" s="28">
        <f>H69*0.005</f>
        <v>25.36</v>
      </c>
      <c r="M69" s="29">
        <v>0.25</v>
      </c>
      <c r="N69" s="12">
        <v>133.14</v>
      </c>
      <c r="O69" s="33">
        <v>45901</v>
      </c>
      <c r="P69" s="30">
        <v>46113</v>
      </c>
      <c r="Q69" s="12">
        <f>DATEDIF(O69,P69,"M")+1</f>
        <v>8</v>
      </c>
    </row>
    <row r="70" s="1" customFormat="1" ht="25" customHeight="1" spans="1:17">
      <c r="A70" s="12">
        <v>65</v>
      </c>
      <c r="B70" s="12" t="s">
        <v>226</v>
      </c>
      <c r="C70" s="12" t="s">
        <v>227</v>
      </c>
      <c r="D70" s="18" t="s">
        <v>23</v>
      </c>
      <c r="E70" s="15" t="s">
        <v>228</v>
      </c>
      <c r="F70" s="15" t="s">
        <v>229</v>
      </c>
      <c r="G70" s="16" t="s">
        <v>26</v>
      </c>
      <c r="H70" s="12">
        <v>5069</v>
      </c>
      <c r="I70" s="12">
        <v>5069</v>
      </c>
      <c r="J70" s="28">
        <f t="shared" ref="J70:J133" si="4">H70*0.08</f>
        <v>405.52</v>
      </c>
      <c r="K70" s="28">
        <f t="shared" ref="K70:K133" si="5">I70*0.02</f>
        <v>101.38</v>
      </c>
      <c r="L70" s="28">
        <f t="shared" ref="L70:L133" si="6">H70*0.005</f>
        <v>25.345</v>
      </c>
      <c r="M70" s="29">
        <v>0.25</v>
      </c>
      <c r="N70" s="12">
        <v>133.06</v>
      </c>
      <c r="O70" s="33">
        <v>45901</v>
      </c>
      <c r="P70" s="30">
        <v>46113</v>
      </c>
      <c r="Q70" s="12">
        <f t="shared" ref="Q70:Q78" si="7">DATEDIF(O70,P70,"M")+1</f>
        <v>8</v>
      </c>
    </row>
    <row r="71" s="1" customFormat="1" ht="25" customHeight="1" spans="1:17">
      <c r="A71" s="12">
        <v>66</v>
      </c>
      <c r="B71" s="12"/>
      <c r="C71" s="34" t="s">
        <v>230</v>
      </c>
      <c r="D71" s="18" t="s">
        <v>23</v>
      </c>
      <c r="E71" s="15" t="s">
        <v>231</v>
      </c>
      <c r="F71" s="15" t="s">
        <v>232</v>
      </c>
      <c r="G71" s="16" t="s">
        <v>26</v>
      </c>
      <c r="H71" s="12">
        <v>5069</v>
      </c>
      <c r="I71" s="12">
        <v>5069</v>
      </c>
      <c r="J71" s="28">
        <f>H71*0.08</f>
        <v>405.52</v>
      </c>
      <c r="K71" s="28">
        <f>I71*0.02</f>
        <v>101.38</v>
      </c>
      <c r="L71" s="28">
        <f>H71*0.005</f>
        <v>25.345</v>
      </c>
      <c r="M71" s="29">
        <v>0.25</v>
      </c>
      <c r="N71" s="12">
        <v>133.06</v>
      </c>
      <c r="O71" s="33">
        <v>45901</v>
      </c>
      <c r="P71" s="30">
        <v>46113</v>
      </c>
      <c r="Q71" s="12">
        <f>DATEDIF(O71,P71,"M")+1</f>
        <v>8</v>
      </c>
    </row>
    <row r="72" s="1" customFormat="1" ht="25" customHeight="1" spans="1:17">
      <c r="A72" s="12">
        <v>67</v>
      </c>
      <c r="B72" s="12"/>
      <c r="C72" s="19" t="s">
        <v>233</v>
      </c>
      <c r="D72" s="18" t="s">
        <v>23</v>
      </c>
      <c r="E72" s="15" t="s">
        <v>234</v>
      </c>
      <c r="F72" s="15" t="s">
        <v>235</v>
      </c>
      <c r="G72" s="16" t="s">
        <v>26</v>
      </c>
      <c r="H72" s="12">
        <v>5069</v>
      </c>
      <c r="I72" s="12">
        <v>5069</v>
      </c>
      <c r="J72" s="28">
        <f>H72*0.08</f>
        <v>405.52</v>
      </c>
      <c r="K72" s="28">
        <f>I72*0.02</f>
        <v>101.38</v>
      </c>
      <c r="L72" s="28">
        <f>H72*0.005</f>
        <v>25.345</v>
      </c>
      <c r="M72" s="29">
        <v>0.25</v>
      </c>
      <c r="N72" s="12">
        <v>133.06</v>
      </c>
      <c r="O72" s="33">
        <v>45901</v>
      </c>
      <c r="P72" s="30">
        <v>46113</v>
      </c>
      <c r="Q72" s="12">
        <f>DATEDIF(O72,P72,"M")+1</f>
        <v>8</v>
      </c>
    </row>
    <row r="73" s="1" customFormat="1" ht="25" customHeight="1" spans="1:17">
      <c r="A73" s="12">
        <v>68</v>
      </c>
      <c r="B73" s="12"/>
      <c r="C73" s="19" t="s">
        <v>236</v>
      </c>
      <c r="D73" s="18" t="s">
        <v>23</v>
      </c>
      <c r="E73" s="15" t="s">
        <v>237</v>
      </c>
      <c r="F73" s="15" t="s">
        <v>238</v>
      </c>
      <c r="G73" s="16" t="s">
        <v>26</v>
      </c>
      <c r="H73" s="12">
        <v>5069</v>
      </c>
      <c r="I73" s="12">
        <v>5069</v>
      </c>
      <c r="J73" s="28">
        <f>H73*0.08</f>
        <v>405.52</v>
      </c>
      <c r="K73" s="28">
        <f>I73*0.02</f>
        <v>101.38</v>
      </c>
      <c r="L73" s="28">
        <f>H73*0.005</f>
        <v>25.345</v>
      </c>
      <c r="M73" s="29">
        <v>0.25</v>
      </c>
      <c r="N73" s="12">
        <v>133.06</v>
      </c>
      <c r="O73" s="33">
        <v>45901</v>
      </c>
      <c r="P73" s="30">
        <v>46113</v>
      </c>
      <c r="Q73" s="12">
        <f>DATEDIF(O73,P73,"M")+1</f>
        <v>8</v>
      </c>
    </row>
    <row r="74" s="1" customFormat="1" ht="25" customHeight="1" spans="1:17">
      <c r="A74" s="12">
        <v>69</v>
      </c>
      <c r="B74" s="12"/>
      <c r="C74" s="19" t="s">
        <v>239</v>
      </c>
      <c r="D74" s="18" t="s">
        <v>40</v>
      </c>
      <c r="E74" s="15" t="s">
        <v>240</v>
      </c>
      <c r="F74" s="15" t="s">
        <v>241</v>
      </c>
      <c r="G74" s="16" t="s">
        <v>26</v>
      </c>
      <c r="H74" s="12">
        <v>5069</v>
      </c>
      <c r="I74" s="12">
        <v>5069</v>
      </c>
      <c r="J74" s="28">
        <f>H74*0.08</f>
        <v>405.52</v>
      </c>
      <c r="K74" s="28">
        <f>I74*0.02</f>
        <v>101.38</v>
      </c>
      <c r="L74" s="28">
        <f>H74*0.005</f>
        <v>25.345</v>
      </c>
      <c r="M74" s="29">
        <v>0.25</v>
      </c>
      <c r="N74" s="12">
        <v>133.06</v>
      </c>
      <c r="O74" s="33">
        <v>45901</v>
      </c>
      <c r="P74" s="30">
        <v>46113</v>
      </c>
      <c r="Q74" s="12">
        <f>DATEDIF(O74,P74,"M")+1</f>
        <v>8</v>
      </c>
    </row>
    <row r="75" s="1" customFormat="1" ht="25" customHeight="1" spans="1:17">
      <c r="A75" s="12">
        <v>70</v>
      </c>
      <c r="B75" s="12"/>
      <c r="C75" s="19" t="s">
        <v>242</v>
      </c>
      <c r="D75" s="18" t="s">
        <v>40</v>
      </c>
      <c r="E75" s="15" t="s">
        <v>243</v>
      </c>
      <c r="F75" s="15" t="s">
        <v>244</v>
      </c>
      <c r="G75" s="16" t="s">
        <v>26</v>
      </c>
      <c r="H75" s="12">
        <v>5069</v>
      </c>
      <c r="I75" s="12">
        <v>5069</v>
      </c>
      <c r="J75" s="28">
        <f>H75*0.08</f>
        <v>405.52</v>
      </c>
      <c r="K75" s="28">
        <f>I75*0.02</f>
        <v>101.38</v>
      </c>
      <c r="L75" s="28">
        <f>H75*0.005</f>
        <v>25.345</v>
      </c>
      <c r="M75" s="29">
        <v>0.25</v>
      </c>
      <c r="N75" s="12">
        <v>133.06</v>
      </c>
      <c r="O75" s="33">
        <v>45901</v>
      </c>
      <c r="P75" s="30">
        <v>46113</v>
      </c>
      <c r="Q75" s="12">
        <f>DATEDIF(O75,P75,"M")+1</f>
        <v>8</v>
      </c>
    </row>
    <row r="76" s="1" customFormat="1" ht="25" customHeight="1" spans="1:17">
      <c r="A76" s="12">
        <v>71</v>
      </c>
      <c r="B76" s="12"/>
      <c r="C76" s="19" t="s">
        <v>245</v>
      </c>
      <c r="D76" s="18" t="s">
        <v>23</v>
      </c>
      <c r="E76" s="15" t="s">
        <v>246</v>
      </c>
      <c r="F76" s="15" t="s">
        <v>247</v>
      </c>
      <c r="G76" s="16" t="s">
        <v>26</v>
      </c>
      <c r="H76" s="12">
        <v>5069</v>
      </c>
      <c r="I76" s="12">
        <v>5069</v>
      </c>
      <c r="J76" s="28">
        <f>H76*0.08</f>
        <v>405.52</v>
      </c>
      <c r="K76" s="28">
        <f>I76*0.02</f>
        <v>101.38</v>
      </c>
      <c r="L76" s="28">
        <f>H76*0.005</f>
        <v>25.345</v>
      </c>
      <c r="M76" s="29">
        <v>0.25</v>
      </c>
      <c r="N76" s="12">
        <v>133.06</v>
      </c>
      <c r="O76" s="33">
        <v>45901</v>
      </c>
      <c r="P76" s="30">
        <v>46113</v>
      </c>
      <c r="Q76" s="12">
        <f>DATEDIF(O76,P76,"M")+1</f>
        <v>8</v>
      </c>
    </row>
    <row r="77" s="1" customFormat="1" ht="25" customHeight="1" spans="1:17">
      <c r="A77" s="12">
        <v>72</v>
      </c>
      <c r="B77" s="12"/>
      <c r="C77" s="19" t="s">
        <v>248</v>
      </c>
      <c r="D77" s="18" t="s">
        <v>23</v>
      </c>
      <c r="E77" s="15" t="s">
        <v>249</v>
      </c>
      <c r="F77" s="15" t="s">
        <v>250</v>
      </c>
      <c r="G77" s="16" t="s">
        <v>26</v>
      </c>
      <c r="H77" s="12">
        <v>5069</v>
      </c>
      <c r="I77" s="12">
        <v>5069</v>
      </c>
      <c r="J77" s="28">
        <f>H77*0.08</f>
        <v>405.52</v>
      </c>
      <c r="K77" s="28">
        <f>I77*0.02</f>
        <v>101.38</v>
      </c>
      <c r="L77" s="28">
        <f>H77*0.005</f>
        <v>25.345</v>
      </c>
      <c r="M77" s="29">
        <v>0.25</v>
      </c>
      <c r="N77" s="12">
        <v>133.06</v>
      </c>
      <c r="O77" s="33">
        <v>45901</v>
      </c>
      <c r="P77" s="30">
        <v>46113</v>
      </c>
      <c r="Q77" s="12">
        <f>DATEDIF(O77,P77,"M")+1</f>
        <v>8</v>
      </c>
    </row>
    <row r="78" s="1" customFormat="1" ht="35" customHeight="1" spans="1:17">
      <c r="A78" s="12">
        <v>73</v>
      </c>
      <c r="B78" s="12" t="s">
        <v>251</v>
      </c>
      <c r="C78" s="12" t="s">
        <v>252</v>
      </c>
      <c r="D78" s="18" t="s">
        <v>23</v>
      </c>
      <c r="E78" s="15" t="s">
        <v>253</v>
      </c>
      <c r="F78" s="15" t="s">
        <v>254</v>
      </c>
      <c r="G78" s="16" t="s">
        <v>26</v>
      </c>
      <c r="H78" s="20">
        <v>8448</v>
      </c>
      <c r="I78" s="20">
        <v>8448</v>
      </c>
      <c r="J78" s="28">
        <f>H78*0.08</f>
        <v>675.84</v>
      </c>
      <c r="K78" s="28">
        <f>I78*0.02</f>
        <v>168.96</v>
      </c>
      <c r="L78" s="28">
        <f>H78*0.005</f>
        <v>42.24</v>
      </c>
      <c r="M78" s="29">
        <v>0.25</v>
      </c>
      <c r="N78" s="28">
        <v>221.76</v>
      </c>
      <c r="O78" s="32">
        <v>45931</v>
      </c>
      <c r="P78" s="30">
        <v>46113</v>
      </c>
      <c r="Q78" s="12">
        <f>DATEDIF(O78,P78,"M")+1</f>
        <v>7</v>
      </c>
    </row>
    <row r="79" s="1" customFormat="1" ht="25" customHeight="1" spans="1:17">
      <c r="A79" s="12">
        <v>74</v>
      </c>
      <c r="B79" s="12" t="s">
        <v>255</v>
      </c>
      <c r="C79" s="19" t="s">
        <v>256</v>
      </c>
      <c r="D79" s="18" t="s">
        <v>40</v>
      </c>
      <c r="E79" s="15" t="s">
        <v>257</v>
      </c>
      <c r="F79" s="15" t="s">
        <v>258</v>
      </c>
      <c r="G79" s="16" t="s">
        <v>26</v>
      </c>
      <c r="H79" s="20">
        <v>5069</v>
      </c>
      <c r="I79" s="20">
        <v>5069</v>
      </c>
      <c r="J79" s="28">
        <f>H79*0.08</f>
        <v>405.52</v>
      </c>
      <c r="K79" s="28">
        <f>I79*0.02</f>
        <v>101.38</v>
      </c>
      <c r="L79" s="28">
        <f>H79*0.005</f>
        <v>25.345</v>
      </c>
      <c r="M79" s="29">
        <v>0.25</v>
      </c>
      <c r="N79" s="28">
        <v>133.06</v>
      </c>
      <c r="O79" s="32">
        <v>45931</v>
      </c>
      <c r="P79" s="30">
        <v>46113</v>
      </c>
      <c r="Q79" s="12">
        <v>7</v>
      </c>
    </row>
    <row r="80" s="1" customFormat="1" ht="25" customHeight="1" spans="1:17">
      <c r="A80" s="12">
        <v>75</v>
      </c>
      <c r="B80" s="12"/>
      <c r="C80" s="19" t="s">
        <v>259</v>
      </c>
      <c r="D80" s="18" t="s">
        <v>40</v>
      </c>
      <c r="E80" s="15" t="s">
        <v>260</v>
      </c>
      <c r="F80" s="15" t="s">
        <v>261</v>
      </c>
      <c r="G80" s="16" t="s">
        <v>26</v>
      </c>
      <c r="H80" s="20">
        <v>5069</v>
      </c>
      <c r="I80" s="20">
        <v>5069</v>
      </c>
      <c r="J80" s="28">
        <f>H80*0.08</f>
        <v>405.52</v>
      </c>
      <c r="K80" s="28">
        <f>I80*0.02</f>
        <v>101.38</v>
      </c>
      <c r="L80" s="28">
        <f>H80*0.005</f>
        <v>25.345</v>
      </c>
      <c r="M80" s="29">
        <v>0.25</v>
      </c>
      <c r="N80" s="28">
        <v>133.06</v>
      </c>
      <c r="O80" s="32">
        <v>45931</v>
      </c>
      <c r="P80" s="30">
        <v>46113</v>
      </c>
      <c r="Q80" s="12">
        <v>7</v>
      </c>
    </row>
    <row r="81" s="1" customFormat="1" ht="35" customHeight="1" spans="1:17">
      <c r="A81" s="12">
        <v>76</v>
      </c>
      <c r="B81" s="12" t="s">
        <v>262</v>
      </c>
      <c r="C81" s="19" t="s">
        <v>263</v>
      </c>
      <c r="D81" s="18" t="s">
        <v>40</v>
      </c>
      <c r="E81" s="15" t="s">
        <v>264</v>
      </c>
      <c r="F81" s="15" t="s">
        <v>265</v>
      </c>
      <c r="G81" s="16" t="s">
        <v>26</v>
      </c>
      <c r="H81" s="12">
        <v>5069</v>
      </c>
      <c r="I81" s="12">
        <v>5069</v>
      </c>
      <c r="J81" s="28">
        <f>H81*0.08</f>
        <v>405.52</v>
      </c>
      <c r="K81" s="28">
        <f>I81*0.02</f>
        <v>101.38</v>
      </c>
      <c r="L81" s="28">
        <f>H81*0.005</f>
        <v>25.345</v>
      </c>
      <c r="M81" s="29">
        <v>0.25</v>
      </c>
      <c r="N81" s="28">
        <v>133.06</v>
      </c>
      <c r="O81" s="32">
        <v>45931</v>
      </c>
      <c r="P81" s="30">
        <v>46113</v>
      </c>
      <c r="Q81" s="12">
        <v>7</v>
      </c>
    </row>
    <row r="82" s="1" customFormat="1" ht="35" customHeight="1" spans="1:17">
      <c r="A82" s="12">
        <v>77</v>
      </c>
      <c r="B82" s="12" t="s">
        <v>266</v>
      </c>
      <c r="C82" s="12" t="s">
        <v>267</v>
      </c>
      <c r="D82" s="18" t="s">
        <v>23</v>
      </c>
      <c r="E82" s="15" t="s">
        <v>268</v>
      </c>
      <c r="F82" s="15" t="s">
        <v>269</v>
      </c>
      <c r="G82" s="16" t="s">
        <v>26</v>
      </c>
      <c r="H82" s="20">
        <v>5069</v>
      </c>
      <c r="I82" s="20">
        <v>5069</v>
      </c>
      <c r="J82" s="28">
        <f>H82*0.08</f>
        <v>405.52</v>
      </c>
      <c r="K82" s="28">
        <f>I82*0.02</f>
        <v>101.38</v>
      </c>
      <c r="L82" s="28">
        <f>H82*0.005</f>
        <v>25.345</v>
      </c>
      <c r="M82" s="29">
        <v>0.25</v>
      </c>
      <c r="N82" s="28">
        <v>133.05</v>
      </c>
      <c r="O82" s="32">
        <v>45931</v>
      </c>
      <c r="P82" s="30">
        <v>46113</v>
      </c>
      <c r="Q82" s="12">
        <v>6</v>
      </c>
    </row>
    <row r="83" s="1" customFormat="1" ht="29" customHeight="1" spans="1:17">
      <c r="A83" s="12">
        <v>78</v>
      </c>
      <c r="B83" s="12" t="s">
        <v>270</v>
      </c>
      <c r="C83" s="12" t="s">
        <v>271</v>
      </c>
      <c r="D83" s="18" t="s">
        <v>23</v>
      </c>
      <c r="E83" s="15" t="s">
        <v>272</v>
      </c>
      <c r="F83" s="15" t="s">
        <v>273</v>
      </c>
      <c r="G83" s="16" t="s">
        <v>26</v>
      </c>
      <c r="H83" s="20">
        <v>5069</v>
      </c>
      <c r="I83" s="20">
        <v>5069</v>
      </c>
      <c r="J83" s="28">
        <f>H83*0.08</f>
        <v>405.52</v>
      </c>
      <c r="K83" s="28">
        <f>I83*0.02</f>
        <v>101.38</v>
      </c>
      <c r="L83" s="28">
        <f>H83*0.005</f>
        <v>25.345</v>
      </c>
      <c r="M83" s="29">
        <v>0.25</v>
      </c>
      <c r="N83" s="28">
        <v>133.06</v>
      </c>
      <c r="O83" s="32">
        <v>45931</v>
      </c>
      <c r="P83" s="30">
        <v>46113</v>
      </c>
      <c r="Q83" s="12">
        <v>7</v>
      </c>
    </row>
    <row r="84" s="1" customFormat="1" ht="29" customHeight="1" spans="1:17">
      <c r="A84" s="12">
        <v>79</v>
      </c>
      <c r="B84" s="12"/>
      <c r="C84" s="12" t="s">
        <v>274</v>
      </c>
      <c r="D84" s="18" t="s">
        <v>23</v>
      </c>
      <c r="E84" s="15" t="s">
        <v>275</v>
      </c>
      <c r="F84" s="15" t="s">
        <v>276</v>
      </c>
      <c r="G84" s="16" t="s">
        <v>26</v>
      </c>
      <c r="H84" s="20">
        <v>5069</v>
      </c>
      <c r="I84" s="20">
        <v>5069</v>
      </c>
      <c r="J84" s="28">
        <f>H84*0.08</f>
        <v>405.52</v>
      </c>
      <c r="K84" s="28">
        <f>I84*0.02</f>
        <v>101.38</v>
      </c>
      <c r="L84" s="28">
        <f>H84*0.005</f>
        <v>25.345</v>
      </c>
      <c r="M84" s="29">
        <v>0.25</v>
      </c>
      <c r="N84" s="28">
        <v>133.05</v>
      </c>
      <c r="O84" s="32">
        <v>45931</v>
      </c>
      <c r="P84" s="30">
        <v>46113</v>
      </c>
      <c r="Q84" s="12">
        <v>6</v>
      </c>
    </row>
    <row r="85" s="1" customFormat="1" ht="25" customHeight="1" spans="1:17">
      <c r="A85" s="12">
        <v>80</v>
      </c>
      <c r="B85" s="12" t="s">
        <v>277</v>
      </c>
      <c r="C85" s="12" t="s">
        <v>278</v>
      </c>
      <c r="D85" s="18" t="s">
        <v>23</v>
      </c>
      <c r="E85" s="15" t="s">
        <v>279</v>
      </c>
      <c r="F85" s="15" t="s">
        <v>280</v>
      </c>
      <c r="G85" s="16" t="s">
        <v>26</v>
      </c>
      <c r="H85" s="12">
        <v>5069</v>
      </c>
      <c r="I85" s="20">
        <v>5069</v>
      </c>
      <c r="J85" s="28">
        <f>H85*0.08</f>
        <v>405.52</v>
      </c>
      <c r="K85" s="28">
        <f>I85*0.02</f>
        <v>101.38</v>
      </c>
      <c r="L85" s="28">
        <f>H85*0.005</f>
        <v>25.345</v>
      </c>
      <c r="M85" s="29">
        <v>0.25</v>
      </c>
      <c r="N85" s="28">
        <v>133.05</v>
      </c>
      <c r="O85" s="32">
        <v>45931</v>
      </c>
      <c r="P85" s="30">
        <v>46113</v>
      </c>
      <c r="Q85" s="12">
        <v>7</v>
      </c>
    </row>
    <row r="86" s="1" customFormat="1" ht="25" customHeight="1" spans="1:17">
      <c r="A86" s="12">
        <v>81</v>
      </c>
      <c r="B86" s="12"/>
      <c r="C86" s="12" t="s">
        <v>281</v>
      </c>
      <c r="D86" s="18" t="s">
        <v>23</v>
      </c>
      <c r="E86" s="15" t="s">
        <v>282</v>
      </c>
      <c r="F86" s="15" t="s">
        <v>283</v>
      </c>
      <c r="G86" s="16" t="s">
        <v>26</v>
      </c>
      <c r="H86" s="12">
        <v>5069</v>
      </c>
      <c r="I86" s="20">
        <v>5069</v>
      </c>
      <c r="J86" s="28">
        <f>H86*0.08</f>
        <v>405.52</v>
      </c>
      <c r="K86" s="28">
        <f>I86*0.02</f>
        <v>101.38</v>
      </c>
      <c r="L86" s="28">
        <f>H86*0.005</f>
        <v>25.345</v>
      </c>
      <c r="M86" s="29">
        <v>0.25</v>
      </c>
      <c r="N86" s="28">
        <v>133.05</v>
      </c>
      <c r="O86" s="32">
        <v>45931</v>
      </c>
      <c r="P86" s="30">
        <v>46113</v>
      </c>
      <c r="Q86" s="12">
        <v>7</v>
      </c>
    </row>
    <row r="87" s="1" customFormat="1" ht="25" customHeight="1" spans="1:17">
      <c r="A87" s="12">
        <v>82</v>
      </c>
      <c r="B87" s="12"/>
      <c r="C87" s="12" t="s">
        <v>284</v>
      </c>
      <c r="D87" s="18" t="s">
        <v>23</v>
      </c>
      <c r="E87" s="15" t="s">
        <v>285</v>
      </c>
      <c r="F87" s="15" t="s">
        <v>286</v>
      </c>
      <c r="G87" s="16" t="s">
        <v>26</v>
      </c>
      <c r="H87" s="12">
        <v>5069</v>
      </c>
      <c r="I87" s="20">
        <v>5069</v>
      </c>
      <c r="J87" s="28">
        <f>H87*0.08</f>
        <v>405.52</v>
      </c>
      <c r="K87" s="28">
        <f>I87*0.02</f>
        <v>101.38</v>
      </c>
      <c r="L87" s="28">
        <f>H87*0.005</f>
        <v>25.345</v>
      </c>
      <c r="M87" s="29">
        <v>0.25</v>
      </c>
      <c r="N87" s="28">
        <v>133.05</v>
      </c>
      <c r="O87" s="32">
        <v>45931</v>
      </c>
      <c r="P87" s="30">
        <v>46113</v>
      </c>
      <c r="Q87" s="12">
        <v>7</v>
      </c>
    </row>
    <row r="88" s="1" customFormat="1" ht="25" customHeight="1" spans="1:17">
      <c r="A88" s="12">
        <v>83</v>
      </c>
      <c r="B88" s="12"/>
      <c r="C88" s="12" t="s">
        <v>287</v>
      </c>
      <c r="D88" s="18" t="s">
        <v>40</v>
      </c>
      <c r="E88" s="15" t="s">
        <v>288</v>
      </c>
      <c r="F88" s="15" t="s">
        <v>289</v>
      </c>
      <c r="G88" s="16" t="s">
        <v>26</v>
      </c>
      <c r="H88" s="12">
        <v>5069</v>
      </c>
      <c r="I88" s="20">
        <v>5069</v>
      </c>
      <c r="J88" s="28">
        <f>H88*0.08</f>
        <v>405.52</v>
      </c>
      <c r="K88" s="28">
        <f>I88*0.02</f>
        <v>101.38</v>
      </c>
      <c r="L88" s="28">
        <f>H88*0.005</f>
        <v>25.345</v>
      </c>
      <c r="M88" s="29">
        <v>0.25</v>
      </c>
      <c r="N88" s="28">
        <v>133.05</v>
      </c>
      <c r="O88" s="32">
        <v>45931</v>
      </c>
      <c r="P88" s="30">
        <v>46113</v>
      </c>
      <c r="Q88" s="12">
        <v>7</v>
      </c>
    </row>
    <row r="89" s="1" customFormat="1" ht="25" customHeight="1" spans="1:17">
      <c r="A89" s="12">
        <v>84</v>
      </c>
      <c r="B89" s="12"/>
      <c r="C89" s="12" t="s">
        <v>290</v>
      </c>
      <c r="D89" s="18" t="s">
        <v>23</v>
      </c>
      <c r="E89" s="15" t="s">
        <v>291</v>
      </c>
      <c r="F89" s="15" t="s">
        <v>292</v>
      </c>
      <c r="G89" s="16" t="s">
        <v>26</v>
      </c>
      <c r="H89" s="12">
        <v>5069</v>
      </c>
      <c r="I89" s="20">
        <v>5069</v>
      </c>
      <c r="J89" s="28">
        <f>H89*0.08</f>
        <v>405.52</v>
      </c>
      <c r="K89" s="28">
        <f>I89*0.02</f>
        <v>101.38</v>
      </c>
      <c r="L89" s="28">
        <f>H89*0.005</f>
        <v>25.345</v>
      </c>
      <c r="M89" s="29">
        <v>0.25</v>
      </c>
      <c r="N89" s="28">
        <v>133.05</v>
      </c>
      <c r="O89" s="32">
        <v>45931</v>
      </c>
      <c r="P89" s="30">
        <v>46113</v>
      </c>
      <c r="Q89" s="12">
        <v>7</v>
      </c>
    </row>
    <row r="90" s="1" customFormat="1" ht="25" customHeight="1" spans="1:17">
      <c r="A90" s="12">
        <v>85</v>
      </c>
      <c r="B90" s="12"/>
      <c r="C90" s="12" t="s">
        <v>293</v>
      </c>
      <c r="D90" s="18" t="s">
        <v>23</v>
      </c>
      <c r="E90" s="15" t="s">
        <v>294</v>
      </c>
      <c r="F90" s="15" t="s">
        <v>295</v>
      </c>
      <c r="G90" s="16" t="s">
        <v>26</v>
      </c>
      <c r="H90" s="12">
        <v>5069</v>
      </c>
      <c r="I90" s="20">
        <v>5069</v>
      </c>
      <c r="J90" s="28">
        <f>H90*0.08</f>
        <v>405.52</v>
      </c>
      <c r="K90" s="28">
        <f>I90*0.02</f>
        <v>101.38</v>
      </c>
      <c r="L90" s="28">
        <f>H90*0.005</f>
        <v>25.345</v>
      </c>
      <c r="M90" s="29">
        <v>0.25</v>
      </c>
      <c r="N90" s="28">
        <v>133.05</v>
      </c>
      <c r="O90" s="32">
        <v>45931</v>
      </c>
      <c r="P90" s="30">
        <v>46113</v>
      </c>
      <c r="Q90" s="12">
        <v>7</v>
      </c>
    </row>
    <row r="91" s="2" customFormat="1" ht="25" customHeight="1" spans="1:17">
      <c r="A91" s="12">
        <v>86</v>
      </c>
      <c r="B91" s="12" t="s">
        <v>296</v>
      </c>
      <c r="C91" s="12" t="s">
        <v>297</v>
      </c>
      <c r="D91" s="18" t="s">
        <v>40</v>
      </c>
      <c r="E91" s="15" t="s">
        <v>298</v>
      </c>
      <c r="F91" s="15" t="s">
        <v>299</v>
      </c>
      <c r="G91" s="16" t="s">
        <v>26</v>
      </c>
      <c r="H91" s="12">
        <v>5069</v>
      </c>
      <c r="I91" s="12">
        <v>5069</v>
      </c>
      <c r="J91" s="28">
        <f>H91*0.08</f>
        <v>405.52</v>
      </c>
      <c r="K91" s="28">
        <f>I91*0.02</f>
        <v>101.38</v>
      </c>
      <c r="L91" s="28">
        <f>H91*0.005</f>
        <v>25.345</v>
      </c>
      <c r="M91" s="29">
        <v>0.25</v>
      </c>
      <c r="N91" s="28">
        <v>133.05</v>
      </c>
      <c r="O91" s="32">
        <v>45931</v>
      </c>
      <c r="P91" s="30">
        <v>46113</v>
      </c>
      <c r="Q91" s="12">
        <v>7</v>
      </c>
    </row>
    <row r="92" s="1" customFormat="1" ht="25" customHeight="1" spans="1:17">
      <c r="A92" s="12">
        <v>87</v>
      </c>
      <c r="B92" s="12"/>
      <c r="C92" s="12" t="s">
        <v>300</v>
      </c>
      <c r="D92" s="18" t="s">
        <v>23</v>
      </c>
      <c r="E92" s="15" t="s">
        <v>301</v>
      </c>
      <c r="F92" s="15" t="s">
        <v>302</v>
      </c>
      <c r="G92" s="16" t="s">
        <v>26</v>
      </c>
      <c r="H92" s="12">
        <v>5069</v>
      </c>
      <c r="I92" s="12">
        <v>5069</v>
      </c>
      <c r="J92" s="28">
        <f>H92*0.08</f>
        <v>405.52</v>
      </c>
      <c r="K92" s="28">
        <f>I92*0.02</f>
        <v>101.38</v>
      </c>
      <c r="L92" s="28">
        <f>H92*0.005</f>
        <v>25.345</v>
      </c>
      <c r="M92" s="29">
        <v>0.25</v>
      </c>
      <c r="N92" s="28">
        <v>133.05</v>
      </c>
      <c r="O92" s="32">
        <v>45931</v>
      </c>
      <c r="P92" s="30">
        <v>46113</v>
      </c>
      <c r="Q92" s="12">
        <v>7</v>
      </c>
    </row>
    <row r="93" s="1" customFormat="1" ht="25" customHeight="1" spans="1:17">
      <c r="A93" s="12">
        <v>88</v>
      </c>
      <c r="B93" s="12"/>
      <c r="C93" s="12" t="s">
        <v>303</v>
      </c>
      <c r="D93" s="18" t="s">
        <v>23</v>
      </c>
      <c r="E93" s="15" t="s">
        <v>304</v>
      </c>
      <c r="F93" s="15" t="s">
        <v>305</v>
      </c>
      <c r="G93" s="16" t="s">
        <v>26</v>
      </c>
      <c r="H93" s="12">
        <v>5069</v>
      </c>
      <c r="I93" s="12">
        <v>5069</v>
      </c>
      <c r="J93" s="28">
        <f>H93*0.08</f>
        <v>405.52</v>
      </c>
      <c r="K93" s="28">
        <f>I93*0.02</f>
        <v>101.38</v>
      </c>
      <c r="L93" s="28">
        <f>H93*0.005</f>
        <v>25.345</v>
      </c>
      <c r="M93" s="29">
        <v>0.25</v>
      </c>
      <c r="N93" s="28">
        <v>133.05</v>
      </c>
      <c r="O93" s="32">
        <v>45931</v>
      </c>
      <c r="P93" s="30">
        <v>46113</v>
      </c>
      <c r="Q93" s="12">
        <v>7</v>
      </c>
    </row>
    <row r="94" s="1" customFormat="1" ht="25" customHeight="1" spans="1:17">
      <c r="A94" s="12">
        <v>89</v>
      </c>
      <c r="B94" s="12"/>
      <c r="C94" s="12" t="s">
        <v>306</v>
      </c>
      <c r="D94" s="18" t="s">
        <v>23</v>
      </c>
      <c r="E94" s="15" t="s">
        <v>307</v>
      </c>
      <c r="F94" s="15" t="s">
        <v>308</v>
      </c>
      <c r="G94" s="16" t="s">
        <v>26</v>
      </c>
      <c r="H94" s="12">
        <v>5069</v>
      </c>
      <c r="I94" s="12">
        <v>5069</v>
      </c>
      <c r="J94" s="28">
        <f>H94*0.08</f>
        <v>405.52</v>
      </c>
      <c r="K94" s="28">
        <f>I94*0.02</f>
        <v>101.38</v>
      </c>
      <c r="L94" s="28">
        <f>H94*0.005</f>
        <v>25.345</v>
      </c>
      <c r="M94" s="29">
        <v>0.25</v>
      </c>
      <c r="N94" s="28">
        <v>133.05</v>
      </c>
      <c r="O94" s="32">
        <v>45931</v>
      </c>
      <c r="P94" s="30">
        <v>46113</v>
      </c>
      <c r="Q94" s="12">
        <v>7</v>
      </c>
    </row>
    <row r="95" s="1" customFormat="1" ht="25" customHeight="1" spans="1:17">
      <c r="A95" s="12">
        <v>90</v>
      </c>
      <c r="B95" s="12"/>
      <c r="C95" s="12" t="s">
        <v>309</v>
      </c>
      <c r="D95" s="18" t="s">
        <v>23</v>
      </c>
      <c r="E95" s="15" t="s">
        <v>310</v>
      </c>
      <c r="F95" s="15" t="s">
        <v>311</v>
      </c>
      <c r="G95" s="16" t="s">
        <v>26</v>
      </c>
      <c r="H95" s="12">
        <v>5069</v>
      </c>
      <c r="I95" s="12">
        <v>5069</v>
      </c>
      <c r="J95" s="28">
        <f>H95*0.08</f>
        <v>405.52</v>
      </c>
      <c r="K95" s="28">
        <f>I95*0.02</f>
        <v>101.38</v>
      </c>
      <c r="L95" s="28">
        <f>H95*0.005</f>
        <v>25.345</v>
      </c>
      <c r="M95" s="29">
        <v>0.25</v>
      </c>
      <c r="N95" s="28">
        <v>133.05</v>
      </c>
      <c r="O95" s="32">
        <v>45931</v>
      </c>
      <c r="P95" s="30">
        <v>46113</v>
      </c>
      <c r="Q95" s="12">
        <v>7</v>
      </c>
    </row>
    <row r="96" s="1" customFormat="1" ht="25" customHeight="1" spans="1:17">
      <c r="A96" s="12">
        <v>91</v>
      </c>
      <c r="B96" s="12"/>
      <c r="C96" s="12" t="s">
        <v>312</v>
      </c>
      <c r="D96" s="18" t="s">
        <v>23</v>
      </c>
      <c r="E96" s="15" t="s">
        <v>313</v>
      </c>
      <c r="F96" s="15" t="s">
        <v>314</v>
      </c>
      <c r="G96" s="16" t="s">
        <v>26</v>
      </c>
      <c r="H96" s="12">
        <v>5069</v>
      </c>
      <c r="I96" s="12">
        <v>5069</v>
      </c>
      <c r="J96" s="28">
        <f>H96*0.08</f>
        <v>405.52</v>
      </c>
      <c r="K96" s="28">
        <f>I96*0.02</f>
        <v>101.38</v>
      </c>
      <c r="L96" s="28">
        <f>H96*0.005</f>
        <v>25.345</v>
      </c>
      <c r="M96" s="29">
        <v>0.25</v>
      </c>
      <c r="N96" s="28">
        <v>133.05</v>
      </c>
      <c r="O96" s="32">
        <v>45931</v>
      </c>
      <c r="P96" s="30">
        <v>46113</v>
      </c>
      <c r="Q96" s="12">
        <v>7</v>
      </c>
    </row>
    <row r="97" s="1" customFormat="1" ht="25" customHeight="1" spans="1:17">
      <c r="A97" s="12">
        <v>92</v>
      </c>
      <c r="B97" s="12"/>
      <c r="C97" s="12" t="s">
        <v>315</v>
      </c>
      <c r="D97" s="18" t="s">
        <v>40</v>
      </c>
      <c r="E97" s="15" t="s">
        <v>316</v>
      </c>
      <c r="F97" s="15" t="s">
        <v>317</v>
      </c>
      <c r="G97" s="16" t="s">
        <v>26</v>
      </c>
      <c r="H97" s="12">
        <v>5069</v>
      </c>
      <c r="I97" s="12">
        <v>5069</v>
      </c>
      <c r="J97" s="28">
        <f>H97*0.08</f>
        <v>405.52</v>
      </c>
      <c r="K97" s="28">
        <f>I97*0.02</f>
        <v>101.38</v>
      </c>
      <c r="L97" s="28">
        <f>H97*0.005</f>
        <v>25.345</v>
      </c>
      <c r="M97" s="29">
        <v>0.25</v>
      </c>
      <c r="N97" s="28">
        <v>133.05</v>
      </c>
      <c r="O97" s="30">
        <v>45992</v>
      </c>
      <c r="P97" s="30">
        <v>46113</v>
      </c>
      <c r="Q97" s="12">
        <v>5</v>
      </c>
    </row>
    <row r="98" ht="25" customHeight="1" spans="1:17">
      <c r="A98" s="12">
        <v>93</v>
      </c>
      <c r="B98" s="12" t="s">
        <v>318</v>
      </c>
      <c r="C98" s="12" t="s">
        <v>319</v>
      </c>
      <c r="D98" s="18" t="s">
        <v>23</v>
      </c>
      <c r="E98" s="15" t="s">
        <v>320</v>
      </c>
      <c r="F98" s="15" t="s">
        <v>321</v>
      </c>
      <c r="G98" s="16" t="s">
        <v>26</v>
      </c>
      <c r="H98" s="12">
        <v>5069</v>
      </c>
      <c r="I98" s="12">
        <v>5069</v>
      </c>
      <c r="J98" s="28">
        <f>H98*0.08</f>
        <v>405.52</v>
      </c>
      <c r="K98" s="28">
        <f>I98*0.02</f>
        <v>101.38</v>
      </c>
      <c r="L98" s="28">
        <f>H98*0.005</f>
        <v>25.345</v>
      </c>
      <c r="M98" s="29">
        <v>0.25</v>
      </c>
      <c r="N98" s="28">
        <v>133.05</v>
      </c>
      <c r="O98" s="32">
        <v>45931</v>
      </c>
      <c r="P98" s="30">
        <v>46113</v>
      </c>
      <c r="Q98" s="12">
        <v>7</v>
      </c>
    </row>
    <row r="99" ht="25" customHeight="1" spans="1:17">
      <c r="A99" s="12">
        <v>94</v>
      </c>
      <c r="B99" s="12"/>
      <c r="C99" s="12" t="s">
        <v>322</v>
      </c>
      <c r="D99" s="18" t="s">
        <v>40</v>
      </c>
      <c r="E99" s="15" t="s">
        <v>323</v>
      </c>
      <c r="F99" s="15" t="s">
        <v>324</v>
      </c>
      <c r="G99" s="16" t="s">
        <v>26</v>
      </c>
      <c r="H99" s="12">
        <v>5069</v>
      </c>
      <c r="I99" s="12">
        <v>5069</v>
      </c>
      <c r="J99" s="28">
        <f>H99*0.08</f>
        <v>405.52</v>
      </c>
      <c r="K99" s="28">
        <f>I99*0.02</f>
        <v>101.38</v>
      </c>
      <c r="L99" s="28">
        <f>H99*0.005</f>
        <v>25.345</v>
      </c>
      <c r="M99" s="29">
        <v>0.25</v>
      </c>
      <c r="N99" s="28">
        <v>133.05</v>
      </c>
      <c r="O99" s="32">
        <v>45931</v>
      </c>
      <c r="P99" s="30">
        <v>46113</v>
      </c>
      <c r="Q99" s="12">
        <v>7</v>
      </c>
    </row>
    <row r="100" ht="25" customHeight="1" spans="1:17">
      <c r="A100" s="12">
        <v>95</v>
      </c>
      <c r="B100" s="12"/>
      <c r="C100" s="19" t="s">
        <v>325</v>
      </c>
      <c r="D100" s="23" t="s">
        <v>23</v>
      </c>
      <c r="E100" s="15" t="s">
        <v>326</v>
      </c>
      <c r="F100" s="15" t="s">
        <v>327</v>
      </c>
      <c r="G100" s="16" t="s">
        <v>26</v>
      </c>
      <c r="H100" s="12">
        <v>5069</v>
      </c>
      <c r="I100" s="12">
        <v>5069</v>
      </c>
      <c r="J100" s="28">
        <f>H100*0.08</f>
        <v>405.52</v>
      </c>
      <c r="K100" s="28">
        <f>I100*0.02</f>
        <v>101.38</v>
      </c>
      <c r="L100" s="28">
        <f>H100*0.005</f>
        <v>25.345</v>
      </c>
      <c r="M100" s="29">
        <v>0.25</v>
      </c>
      <c r="N100" s="28">
        <v>133.05</v>
      </c>
      <c r="O100" s="32">
        <v>45931</v>
      </c>
      <c r="P100" s="30">
        <v>46113</v>
      </c>
      <c r="Q100" s="12">
        <v>7</v>
      </c>
    </row>
    <row r="101" ht="25" customHeight="1" spans="1:17">
      <c r="A101" s="12">
        <v>96</v>
      </c>
      <c r="B101" s="12"/>
      <c r="C101" s="28" t="s">
        <v>328</v>
      </c>
      <c r="D101" s="35" t="s">
        <v>40</v>
      </c>
      <c r="E101" s="15" t="s">
        <v>329</v>
      </c>
      <c r="F101" s="15" t="s">
        <v>330</v>
      </c>
      <c r="G101" s="16" t="s">
        <v>26</v>
      </c>
      <c r="H101" s="12">
        <v>5069</v>
      </c>
      <c r="I101" s="12">
        <v>5069</v>
      </c>
      <c r="J101" s="28">
        <f>H101*0.08</f>
        <v>405.52</v>
      </c>
      <c r="K101" s="28">
        <f>I101*0.02</f>
        <v>101.38</v>
      </c>
      <c r="L101" s="28">
        <f>H101*0.005</f>
        <v>25.345</v>
      </c>
      <c r="M101" s="29">
        <v>0.25</v>
      </c>
      <c r="N101" s="28">
        <v>133.05</v>
      </c>
      <c r="O101" s="32">
        <v>45931</v>
      </c>
      <c r="P101" s="30">
        <v>46113</v>
      </c>
      <c r="Q101" s="12">
        <v>7</v>
      </c>
    </row>
    <row r="102" ht="25" customHeight="1" spans="1:17">
      <c r="A102" s="12">
        <v>97</v>
      </c>
      <c r="B102" s="12"/>
      <c r="C102" s="12" t="s">
        <v>331</v>
      </c>
      <c r="D102" s="18" t="s">
        <v>40</v>
      </c>
      <c r="E102" s="15" t="s">
        <v>332</v>
      </c>
      <c r="F102" s="15" t="s">
        <v>333</v>
      </c>
      <c r="G102" s="16" t="s">
        <v>26</v>
      </c>
      <c r="H102" s="12">
        <v>5069</v>
      </c>
      <c r="I102" s="12">
        <v>5069</v>
      </c>
      <c r="J102" s="28">
        <f>H102*0.08</f>
        <v>405.52</v>
      </c>
      <c r="K102" s="28">
        <f>I102*0.02</f>
        <v>101.38</v>
      </c>
      <c r="L102" s="28">
        <f>H102*0.005</f>
        <v>25.345</v>
      </c>
      <c r="M102" s="29">
        <v>0.25</v>
      </c>
      <c r="N102" s="28">
        <v>133.05</v>
      </c>
      <c r="O102" s="30">
        <v>45992</v>
      </c>
      <c r="P102" s="30">
        <v>46113</v>
      </c>
      <c r="Q102" s="12">
        <v>5</v>
      </c>
    </row>
    <row r="103" ht="25" customHeight="1" spans="1:17">
      <c r="A103" s="12">
        <v>98</v>
      </c>
      <c r="B103" s="12" t="s">
        <v>334</v>
      </c>
      <c r="C103" s="12" t="s">
        <v>335</v>
      </c>
      <c r="D103" s="18" t="s">
        <v>23</v>
      </c>
      <c r="E103" s="15" t="s">
        <v>336</v>
      </c>
      <c r="F103" s="15" t="s">
        <v>337</v>
      </c>
      <c r="G103" s="16" t="s">
        <v>26</v>
      </c>
      <c r="H103" s="12">
        <v>5069</v>
      </c>
      <c r="I103" s="12">
        <v>5069</v>
      </c>
      <c r="J103" s="28">
        <f>H103*0.08</f>
        <v>405.52</v>
      </c>
      <c r="K103" s="28">
        <f>I103*0.02</f>
        <v>101.38</v>
      </c>
      <c r="L103" s="28">
        <f>H103*0.005</f>
        <v>25.345</v>
      </c>
      <c r="M103" s="29">
        <v>0.25</v>
      </c>
      <c r="N103" s="28">
        <v>133.06</v>
      </c>
      <c r="O103" s="32">
        <v>45931</v>
      </c>
      <c r="P103" s="30">
        <v>46113</v>
      </c>
      <c r="Q103" s="12">
        <v>7</v>
      </c>
    </row>
    <row r="104" ht="25" customHeight="1" spans="1:17">
      <c r="A104" s="12">
        <v>99</v>
      </c>
      <c r="B104" s="12"/>
      <c r="C104" s="12" t="s">
        <v>338</v>
      </c>
      <c r="D104" s="18" t="s">
        <v>23</v>
      </c>
      <c r="E104" s="15" t="s">
        <v>339</v>
      </c>
      <c r="F104" s="15" t="s">
        <v>340</v>
      </c>
      <c r="G104" s="16" t="s">
        <v>26</v>
      </c>
      <c r="H104" s="12">
        <v>5069</v>
      </c>
      <c r="I104" s="12">
        <v>5069</v>
      </c>
      <c r="J104" s="28">
        <f>H104*0.08</f>
        <v>405.52</v>
      </c>
      <c r="K104" s="28">
        <f>I104*0.02</f>
        <v>101.38</v>
      </c>
      <c r="L104" s="28">
        <f>H104*0.005</f>
        <v>25.345</v>
      </c>
      <c r="M104" s="29">
        <v>0.25</v>
      </c>
      <c r="N104" s="28">
        <v>133.06</v>
      </c>
      <c r="O104" s="32">
        <v>45931</v>
      </c>
      <c r="P104" s="30">
        <v>46113</v>
      </c>
      <c r="Q104" s="12">
        <v>7</v>
      </c>
    </row>
    <row r="105" ht="25" customHeight="1" spans="1:17">
      <c r="A105" s="12">
        <v>100</v>
      </c>
      <c r="B105" s="12"/>
      <c r="C105" s="12" t="s">
        <v>341</v>
      </c>
      <c r="D105" s="18" t="s">
        <v>23</v>
      </c>
      <c r="E105" s="15" t="s">
        <v>342</v>
      </c>
      <c r="F105" s="15" t="s">
        <v>343</v>
      </c>
      <c r="G105" s="16" t="s">
        <v>26</v>
      </c>
      <c r="H105" s="12">
        <v>5069</v>
      </c>
      <c r="I105" s="12">
        <v>5069</v>
      </c>
      <c r="J105" s="28">
        <f>H105*0.08</f>
        <v>405.52</v>
      </c>
      <c r="K105" s="28">
        <f>I105*0.02</f>
        <v>101.38</v>
      </c>
      <c r="L105" s="28">
        <f>H105*0.005</f>
        <v>25.345</v>
      </c>
      <c r="M105" s="29">
        <v>0.25</v>
      </c>
      <c r="N105" s="28">
        <v>133.06</v>
      </c>
      <c r="O105" s="32">
        <v>45931</v>
      </c>
      <c r="P105" s="30">
        <v>46113</v>
      </c>
      <c r="Q105" s="12">
        <v>7</v>
      </c>
    </row>
    <row r="106" ht="25" customHeight="1" spans="1:17">
      <c r="A106" s="12">
        <v>101</v>
      </c>
      <c r="B106" s="12"/>
      <c r="C106" s="12" t="s">
        <v>344</v>
      </c>
      <c r="D106" s="18" t="s">
        <v>23</v>
      </c>
      <c r="E106" s="15" t="s">
        <v>345</v>
      </c>
      <c r="F106" s="15" t="s">
        <v>346</v>
      </c>
      <c r="G106" s="16" t="s">
        <v>26</v>
      </c>
      <c r="H106" s="12">
        <v>5069</v>
      </c>
      <c r="I106" s="12">
        <v>5069</v>
      </c>
      <c r="J106" s="28">
        <f>H106*0.08</f>
        <v>405.52</v>
      </c>
      <c r="K106" s="28">
        <f>I106*0.02</f>
        <v>101.38</v>
      </c>
      <c r="L106" s="28">
        <f>H106*0.005</f>
        <v>25.345</v>
      </c>
      <c r="M106" s="29">
        <v>0.25</v>
      </c>
      <c r="N106" s="28">
        <v>133.05</v>
      </c>
      <c r="O106" s="32">
        <v>45931</v>
      </c>
      <c r="P106" s="30">
        <v>46113</v>
      </c>
      <c r="Q106" s="12">
        <v>7</v>
      </c>
    </row>
    <row r="107" ht="25" customHeight="1" spans="1:17">
      <c r="A107" s="12">
        <v>102</v>
      </c>
      <c r="B107" s="12"/>
      <c r="C107" s="12" t="s">
        <v>347</v>
      </c>
      <c r="D107" s="18" t="s">
        <v>23</v>
      </c>
      <c r="E107" s="15" t="s">
        <v>348</v>
      </c>
      <c r="F107" s="15" t="s">
        <v>349</v>
      </c>
      <c r="G107" s="16" t="s">
        <v>26</v>
      </c>
      <c r="H107" s="12">
        <v>5069</v>
      </c>
      <c r="I107" s="12">
        <v>5069</v>
      </c>
      <c r="J107" s="28">
        <f>H107*0.08</f>
        <v>405.52</v>
      </c>
      <c r="K107" s="28">
        <f>I107*0.02</f>
        <v>101.38</v>
      </c>
      <c r="L107" s="28">
        <f>H107*0.005</f>
        <v>25.345</v>
      </c>
      <c r="M107" s="29">
        <v>0.25</v>
      </c>
      <c r="N107" s="28">
        <v>133.05</v>
      </c>
      <c r="O107" s="32">
        <v>45931</v>
      </c>
      <c r="P107" s="30">
        <v>46113</v>
      </c>
      <c r="Q107" s="12">
        <v>7</v>
      </c>
    </row>
    <row r="108" ht="25" customHeight="1" spans="1:17">
      <c r="A108" s="12">
        <v>103</v>
      </c>
      <c r="B108" s="12"/>
      <c r="C108" s="12" t="s">
        <v>350</v>
      </c>
      <c r="D108" s="18" t="s">
        <v>23</v>
      </c>
      <c r="E108" s="15" t="s">
        <v>351</v>
      </c>
      <c r="F108" s="15" t="s">
        <v>352</v>
      </c>
      <c r="G108" s="16" t="s">
        <v>26</v>
      </c>
      <c r="H108" s="12">
        <v>5069</v>
      </c>
      <c r="I108" s="12">
        <v>5069</v>
      </c>
      <c r="J108" s="28">
        <f>H108*0.08</f>
        <v>405.52</v>
      </c>
      <c r="K108" s="28">
        <f>I108*0.02</f>
        <v>101.38</v>
      </c>
      <c r="L108" s="28">
        <f>H108*0.005</f>
        <v>25.345</v>
      </c>
      <c r="M108" s="29">
        <v>0.25</v>
      </c>
      <c r="N108" s="28">
        <v>133.05</v>
      </c>
      <c r="O108" s="30">
        <v>45992</v>
      </c>
      <c r="P108" s="30">
        <v>46113</v>
      </c>
      <c r="Q108" s="12">
        <v>5</v>
      </c>
    </row>
    <row r="109" ht="25" customHeight="1" spans="1:17">
      <c r="A109" s="12">
        <v>104</v>
      </c>
      <c r="B109" s="12" t="s">
        <v>353</v>
      </c>
      <c r="C109" s="12" t="s">
        <v>354</v>
      </c>
      <c r="D109" s="18" t="s">
        <v>23</v>
      </c>
      <c r="E109" s="15" t="s">
        <v>355</v>
      </c>
      <c r="F109" s="15" t="s">
        <v>356</v>
      </c>
      <c r="G109" s="16" t="s">
        <v>26</v>
      </c>
      <c r="H109" s="12">
        <v>5069</v>
      </c>
      <c r="I109" s="20">
        <v>5069</v>
      </c>
      <c r="J109" s="28">
        <f>H109*0.08</f>
        <v>405.52</v>
      </c>
      <c r="K109" s="28">
        <f>I109*0.02</f>
        <v>101.38</v>
      </c>
      <c r="L109" s="28">
        <f>H109*0.005</f>
        <v>25.345</v>
      </c>
      <c r="M109" s="29">
        <v>0.25</v>
      </c>
      <c r="N109" s="28">
        <v>133.06</v>
      </c>
      <c r="O109" s="32">
        <v>45931</v>
      </c>
      <c r="P109" s="30">
        <v>46113</v>
      </c>
      <c r="Q109" s="12">
        <v>7</v>
      </c>
    </row>
    <row r="110" ht="25" customHeight="1" spans="1:17">
      <c r="A110" s="12">
        <v>105</v>
      </c>
      <c r="B110" s="12"/>
      <c r="C110" s="12" t="s">
        <v>357</v>
      </c>
      <c r="D110" s="18" t="s">
        <v>23</v>
      </c>
      <c r="E110" s="15" t="s">
        <v>358</v>
      </c>
      <c r="F110" s="15" t="s">
        <v>359</v>
      </c>
      <c r="G110" s="16" t="s">
        <v>26</v>
      </c>
      <c r="H110" s="12">
        <v>5069</v>
      </c>
      <c r="I110" s="20">
        <v>5069</v>
      </c>
      <c r="J110" s="28">
        <f>H110*0.08</f>
        <v>405.52</v>
      </c>
      <c r="K110" s="28">
        <f>I110*0.02</f>
        <v>101.38</v>
      </c>
      <c r="L110" s="28">
        <f>H110*0.005</f>
        <v>25.345</v>
      </c>
      <c r="M110" s="29">
        <v>0.25</v>
      </c>
      <c r="N110" s="28">
        <v>133.06</v>
      </c>
      <c r="O110" s="32">
        <v>45931</v>
      </c>
      <c r="P110" s="30">
        <v>46113</v>
      </c>
      <c r="Q110" s="12">
        <v>7</v>
      </c>
    </row>
    <row r="111" ht="25" customHeight="1" spans="1:17">
      <c r="A111" s="12">
        <v>106</v>
      </c>
      <c r="B111" s="12"/>
      <c r="C111" s="12" t="s">
        <v>360</v>
      </c>
      <c r="D111" s="18" t="s">
        <v>23</v>
      </c>
      <c r="E111" s="15" t="s">
        <v>361</v>
      </c>
      <c r="F111" s="15" t="s">
        <v>362</v>
      </c>
      <c r="G111" s="16" t="s">
        <v>26</v>
      </c>
      <c r="H111" s="12">
        <v>5069</v>
      </c>
      <c r="I111" s="20">
        <v>5069</v>
      </c>
      <c r="J111" s="28">
        <f>H111*0.08</f>
        <v>405.52</v>
      </c>
      <c r="K111" s="28">
        <f>I111*0.02</f>
        <v>101.38</v>
      </c>
      <c r="L111" s="28">
        <f>H111*0.005</f>
        <v>25.345</v>
      </c>
      <c r="M111" s="29">
        <v>0.25</v>
      </c>
      <c r="N111" s="28">
        <v>133.06</v>
      </c>
      <c r="O111" s="32">
        <v>45931</v>
      </c>
      <c r="P111" s="30">
        <v>46113</v>
      </c>
      <c r="Q111" s="12">
        <v>7</v>
      </c>
    </row>
    <row r="112" ht="25" customHeight="1" spans="1:17">
      <c r="A112" s="12">
        <v>107</v>
      </c>
      <c r="B112" s="12"/>
      <c r="C112" s="15" t="s">
        <v>363</v>
      </c>
      <c r="D112" s="18" t="s">
        <v>23</v>
      </c>
      <c r="E112" s="15" t="s">
        <v>364</v>
      </c>
      <c r="F112" s="15" t="s">
        <v>365</v>
      </c>
      <c r="G112" s="16" t="s">
        <v>26</v>
      </c>
      <c r="H112" s="12">
        <v>5069</v>
      </c>
      <c r="I112" s="20">
        <v>5069</v>
      </c>
      <c r="J112" s="28">
        <f>H112*0.08</f>
        <v>405.52</v>
      </c>
      <c r="K112" s="28">
        <f>I112*0.02</f>
        <v>101.38</v>
      </c>
      <c r="L112" s="28">
        <f>H112*0.005</f>
        <v>25.345</v>
      </c>
      <c r="M112" s="29">
        <v>0.25</v>
      </c>
      <c r="N112" s="28">
        <v>133.05</v>
      </c>
      <c r="O112" s="30">
        <v>45992</v>
      </c>
      <c r="P112" s="30">
        <v>46113</v>
      </c>
      <c r="Q112" s="12">
        <v>5</v>
      </c>
    </row>
    <row r="113" ht="25" customHeight="1" spans="1:17">
      <c r="A113" s="12">
        <v>108</v>
      </c>
      <c r="B113" s="12" t="s">
        <v>366</v>
      </c>
      <c r="C113" s="12" t="s">
        <v>367</v>
      </c>
      <c r="D113" s="18" t="s">
        <v>23</v>
      </c>
      <c r="E113" s="15" t="s">
        <v>368</v>
      </c>
      <c r="F113" s="15" t="s">
        <v>369</v>
      </c>
      <c r="G113" s="16" t="s">
        <v>26</v>
      </c>
      <c r="H113" s="12">
        <v>5069</v>
      </c>
      <c r="I113" s="12">
        <v>5069</v>
      </c>
      <c r="J113" s="28">
        <f>H113*0.08</f>
        <v>405.52</v>
      </c>
      <c r="K113" s="28">
        <f>I113*0.02</f>
        <v>101.38</v>
      </c>
      <c r="L113" s="28">
        <f>H113*0.005</f>
        <v>25.345</v>
      </c>
      <c r="M113" s="29">
        <v>0.25</v>
      </c>
      <c r="N113" s="28">
        <v>133.05</v>
      </c>
      <c r="O113" s="32">
        <v>45931</v>
      </c>
      <c r="P113" s="30">
        <v>46113</v>
      </c>
      <c r="Q113" s="12">
        <v>7</v>
      </c>
    </row>
    <row r="114" ht="25" customHeight="1" spans="1:17">
      <c r="A114" s="12">
        <v>109</v>
      </c>
      <c r="B114" s="12"/>
      <c r="C114" s="12" t="s">
        <v>370</v>
      </c>
      <c r="D114" s="18" t="s">
        <v>40</v>
      </c>
      <c r="E114" s="15" t="s">
        <v>371</v>
      </c>
      <c r="F114" s="15" t="s">
        <v>372</v>
      </c>
      <c r="G114" s="16" t="s">
        <v>26</v>
      </c>
      <c r="H114" s="12">
        <v>5069</v>
      </c>
      <c r="I114" s="12">
        <v>5069</v>
      </c>
      <c r="J114" s="28">
        <f>H114*0.08</f>
        <v>405.52</v>
      </c>
      <c r="K114" s="28">
        <f>I114*0.02</f>
        <v>101.38</v>
      </c>
      <c r="L114" s="28">
        <f>H114*0.005</f>
        <v>25.345</v>
      </c>
      <c r="M114" s="29">
        <v>0.25</v>
      </c>
      <c r="N114" s="28">
        <v>133.05</v>
      </c>
      <c r="O114" s="32">
        <v>45931</v>
      </c>
      <c r="P114" s="30">
        <v>46113</v>
      </c>
      <c r="Q114" s="12">
        <v>7</v>
      </c>
    </row>
    <row r="115" ht="25" customHeight="1" spans="1:17">
      <c r="A115" s="12">
        <v>110</v>
      </c>
      <c r="B115" s="12"/>
      <c r="C115" s="12" t="s">
        <v>373</v>
      </c>
      <c r="D115" s="18" t="s">
        <v>40</v>
      </c>
      <c r="E115" s="15" t="s">
        <v>374</v>
      </c>
      <c r="F115" s="15" t="s">
        <v>375</v>
      </c>
      <c r="G115" s="16" t="s">
        <v>26</v>
      </c>
      <c r="H115" s="12">
        <v>5069</v>
      </c>
      <c r="I115" s="12">
        <v>5069</v>
      </c>
      <c r="J115" s="28">
        <f>H115*0.08</f>
        <v>405.52</v>
      </c>
      <c r="K115" s="28">
        <f>I115*0.02</f>
        <v>101.38</v>
      </c>
      <c r="L115" s="28">
        <f>H115*0.005</f>
        <v>25.345</v>
      </c>
      <c r="M115" s="29">
        <v>0.25</v>
      </c>
      <c r="N115" s="28">
        <v>133.05</v>
      </c>
      <c r="O115" s="32">
        <v>45931</v>
      </c>
      <c r="P115" s="30">
        <v>46113</v>
      </c>
      <c r="Q115" s="12">
        <v>7</v>
      </c>
    </row>
    <row r="116" ht="25" customHeight="1" spans="1:17">
      <c r="A116" s="12">
        <v>111</v>
      </c>
      <c r="B116" s="12"/>
      <c r="C116" s="12" t="s">
        <v>376</v>
      </c>
      <c r="D116" s="18" t="s">
        <v>23</v>
      </c>
      <c r="E116" s="15" t="s">
        <v>377</v>
      </c>
      <c r="F116" s="15" t="s">
        <v>378</v>
      </c>
      <c r="G116" s="16" t="s">
        <v>26</v>
      </c>
      <c r="H116" s="12">
        <v>5069</v>
      </c>
      <c r="I116" s="12">
        <v>5069</v>
      </c>
      <c r="J116" s="28">
        <f>H116*0.08</f>
        <v>405.52</v>
      </c>
      <c r="K116" s="28">
        <f>I116*0.02</f>
        <v>101.38</v>
      </c>
      <c r="L116" s="28">
        <f>H116*0.005</f>
        <v>25.345</v>
      </c>
      <c r="M116" s="29">
        <v>0.25</v>
      </c>
      <c r="N116" s="28">
        <v>133.05</v>
      </c>
      <c r="O116" s="32">
        <v>45931</v>
      </c>
      <c r="P116" s="30">
        <v>46113</v>
      </c>
      <c r="Q116" s="12">
        <v>7</v>
      </c>
    </row>
    <row r="117" ht="25" customHeight="1" spans="1:17">
      <c r="A117" s="12">
        <v>112</v>
      </c>
      <c r="B117" s="12"/>
      <c r="C117" s="12" t="s">
        <v>379</v>
      </c>
      <c r="D117" s="18" t="s">
        <v>23</v>
      </c>
      <c r="E117" s="15" t="s">
        <v>380</v>
      </c>
      <c r="F117" s="15" t="s">
        <v>381</v>
      </c>
      <c r="G117" s="16" t="s">
        <v>26</v>
      </c>
      <c r="H117" s="12">
        <v>5069</v>
      </c>
      <c r="I117" s="12">
        <v>5069</v>
      </c>
      <c r="J117" s="28">
        <f>H117*0.08</f>
        <v>405.52</v>
      </c>
      <c r="K117" s="28">
        <f>I117*0.02</f>
        <v>101.38</v>
      </c>
      <c r="L117" s="28">
        <f>H117*0.005</f>
        <v>25.345</v>
      </c>
      <c r="M117" s="29">
        <v>0.25</v>
      </c>
      <c r="N117" s="28">
        <v>133.05</v>
      </c>
      <c r="O117" s="32">
        <v>45931</v>
      </c>
      <c r="P117" s="30">
        <v>46113</v>
      </c>
      <c r="Q117" s="12">
        <v>7</v>
      </c>
    </row>
    <row r="118" ht="25" customHeight="1" spans="1:17">
      <c r="A118" s="12">
        <v>113</v>
      </c>
      <c r="B118" s="12"/>
      <c r="C118" s="12" t="s">
        <v>382</v>
      </c>
      <c r="D118" s="18" t="s">
        <v>23</v>
      </c>
      <c r="E118" s="15" t="s">
        <v>383</v>
      </c>
      <c r="F118" s="15" t="s">
        <v>384</v>
      </c>
      <c r="G118" s="16" t="s">
        <v>26</v>
      </c>
      <c r="H118" s="12">
        <v>5069</v>
      </c>
      <c r="I118" s="12">
        <v>5069</v>
      </c>
      <c r="J118" s="28">
        <f>H118*0.08</f>
        <v>405.52</v>
      </c>
      <c r="K118" s="28">
        <f>I118*0.02</f>
        <v>101.38</v>
      </c>
      <c r="L118" s="28">
        <f>H118*0.005</f>
        <v>25.345</v>
      </c>
      <c r="M118" s="29">
        <v>0.25</v>
      </c>
      <c r="N118" s="28">
        <v>133.05</v>
      </c>
      <c r="O118" s="32">
        <v>45931</v>
      </c>
      <c r="P118" s="30">
        <v>46113</v>
      </c>
      <c r="Q118" s="12">
        <v>7</v>
      </c>
    </row>
    <row r="119" ht="25" customHeight="1" spans="1:17">
      <c r="A119" s="12">
        <v>114</v>
      </c>
      <c r="B119" s="12" t="s">
        <v>385</v>
      </c>
      <c r="C119" s="12" t="s">
        <v>386</v>
      </c>
      <c r="D119" s="18" t="s">
        <v>40</v>
      </c>
      <c r="E119" s="15" t="s">
        <v>387</v>
      </c>
      <c r="F119" s="15" t="s">
        <v>388</v>
      </c>
      <c r="G119" s="16" t="s">
        <v>26</v>
      </c>
      <c r="H119" s="12">
        <v>5069</v>
      </c>
      <c r="I119" s="12">
        <v>5069</v>
      </c>
      <c r="J119" s="28">
        <f>H119*0.08</f>
        <v>405.52</v>
      </c>
      <c r="K119" s="28">
        <f>I119*0.02</f>
        <v>101.38</v>
      </c>
      <c r="L119" s="28">
        <f>H119*0.005</f>
        <v>25.345</v>
      </c>
      <c r="M119" s="29">
        <v>0.25</v>
      </c>
      <c r="N119" s="28">
        <v>133.05</v>
      </c>
      <c r="O119" s="32">
        <v>45931</v>
      </c>
      <c r="P119" s="30">
        <v>46113</v>
      </c>
      <c r="Q119" s="12">
        <v>7</v>
      </c>
    </row>
    <row r="120" ht="25" customHeight="1" spans="1:17">
      <c r="A120" s="12">
        <v>115</v>
      </c>
      <c r="B120" s="12"/>
      <c r="C120" s="12" t="s">
        <v>389</v>
      </c>
      <c r="D120" s="18" t="s">
        <v>23</v>
      </c>
      <c r="E120" s="15" t="s">
        <v>390</v>
      </c>
      <c r="F120" s="15" t="s">
        <v>391</v>
      </c>
      <c r="G120" s="16" t="s">
        <v>26</v>
      </c>
      <c r="H120" s="12">
        <v>5069</v>
      </c>
      <c r="I120" s="12">
        <v>5069</v>
      </c>
      <c r="J120" s="28">
        <f>H120*0.08</f>
        <v>405.52</v>
      </c>
      <c r="K120" s="28">
        <f>I120*0.02</f>
        <v>101.38</v>
      </c>
      <c r="L120" s="28">
        <f>H120*0.005</f>
        <v>25.345</v>
      </c>
      <c r="M120" s="29">
        <v>0.25</v>
      </c>
      <c r="N120" s="28">
        <v>133.05</v>
      </c>
      <c r="O120" s="32">
        <v>45931</v>
      </c>
      <c r="P120" s="30">
        <v>46113</v>
      </c>
      <c r="Q120" s="12">
        <v>7</v>
      </c>
    </row>
    <row r="121" ht="25" customHeight="1" spans="1:17">
      <c r="A121" s="12">
        <v>116</v>
      </c>
      <c r="B121" s="12"/>
      <c r="C121" s="19" t="s">
        <v>392</v>
      </c>
      <c r="D121" s="23" t="s">
        <v>40</v>
      </c>
      <c r="E121" s="15" t="s">
        <v>393</v>
      </c>
      <c r="F121" s="15" t="s">
        <v>394</v>
      </c>
      <c r="G121" s="16" t="s">
        <v>26</v>
      </c>
      <c r="H121" s="12">
        <v>5069</v>
      </c>
      <c r="I121" s="12">
        <v>5069</v>
      </c>
      <c r="J121" s="28">
        <f>H121*0.08</f>
        <v>405.52</v>
      </c>
      <c r="K121" s="28">
        <f>I121*0.02</f>
        <v>101.38</v>
      </c>
      <c r="L121" s="28">
        <f>H121*0.005</f>
        <v>25.345</v>
      </c>
      <c r="M121" s="29">
        <v>0.25</v>
      </c>
      <c r="N121" s="28">
        <v>133.05</v>
      </c>
      <c r="O121" s="32">
        <v>45931</v>
      </c>
      <c r="P121" s="30">
        <v>46113</v>
      </c>
      <c r="Q121" s="12">
        <v>7</v>
      </c>
    </row>
    <row r="122" ht="25" customHeight="1" spans="1:17">
      <c r="A122" s="12">
        <v>117</v>
      </c>
      <c r="B122" s="12"/>
      <c r="C122" s="12" t="s">
        <v>395</v>
      </c>
      <c r="D122" s="18" t="s">
        <v>23</v>
      </c>
      <c r="E122" s="15" t="s">
        <v>396</v>
      </c>
      <c r="F122" s="15" t="s">
        <v>397</v>
      </c>
      <c r="G122" s="16" t="s">
        <v>26</v>
      </c>
      <c r="H122" s="12">
        <v>5069</v>
      </c>
      <c r="I122" s="12">
        <v>5069</v>
      </c>
      <c r="J122" s="28">
        <f>H122*0.08</f>
        <v>405.52</v>
      </c>
      <c r="K122" s="28">
        <f>I122*0.02</f>
        <v>101.38</v>
      </c>
      <c r="L122" s="28">
        <f>H122*0.005</f>
        <v>25.345</v>
      </c>
      <c r="M122" s="29">
        <v>0.25</v>
      </c>
      <c r="N122" s="28">
        <v>133.05</v>
      </c>
      <c r="O122" s="32">
        <v>45931</v>
      </c>
      <c r="P122" s="30">
        <v>46113</v>
      </c>
      <c r="Q122" s="12">
        <v>7</v>
      </c>
    </row>
    <row r="123" ht="25" customHeight="1" spans="1:17">
      <c r="A123" s="12">
        <v>118</v>
      </c>
      <c r="B123" s="12"/>
      <c r="C123" s="12" t="s">
        <v>398</v>
      </c>
      <c r="D123" s="18" t="s">
        <v>23</v>
      </c>
      <c r="E123" s="15" t="s">
        <v>399</v>
      </c>
      <c r="F123" s="15" t="s">
        <v>400</v>
      </c>
      <c r="G123" s="16" t="s">
        <v>26</v>
      </c>
      <c r="H123" s="12">
        <v>5069</v>
      </c>
      <c r="I123" s="12">
        <v>5069</v>
      </c>
      <c r="J123" s="28">
        <f>H123*0.08</f>
        <v>405.52</v>
      </c>
      <c r="K123" s="28">
        <f>I123*0.02</f>
        <v>101.38</v>
      </c>
      <c r="L123" s="28">
        <f>H123*0.005</f>
        <v>25.345</v>
      </c>
      <c r="M123" s="29">
        <v>0.25</v>
      </c>
      <c r="N123" s="28">
        <v>133.05</v>
      </c>
      <c r="O123" s="32">
        <v>45931</v>
      </c>
      <c r="P123" s="30">
        <v>46113</v>
      </c>
      <c r="Q123" s="12">
        <v>7</v>
      </c>
    </row>
    <row r="124" ht="25" customHeight="1" spans="1:17">
      <c r="A124" s="12">
        <v>119</v>
      </c>
      <c r="B124" s="12"/>
      <c r="C124" s="12" t="s">
        <v>401</v>
      </c>
      <c r="D124" s="18" t="s">
        <v>23</v>
      </c>
      <c r="E124" s="15" t="s">
        <v>402</v>
      </c>
      <c r="F124" s="15" t="s">
        <v>403</v>
      </c>
      <c r="G124" s="16" t="s">
        <v>26</v>
      </c>
      <c r="H124" s="12">
        <v>5069</v>
      </c>
      <c r="I124" s="12">
        <v>5069</v>
      </c>
      <c r="J124" s="28">
        <f>H124*0.08</f>
        <v>405.52</v>
      </c>
      <c r="K124" s="28">
        <f>I124*0.02</f>
        <v>101.38</v>
      </c>
      <c r="L124" s="28">
        <f>H124*0.005</f>
        <v>25.345</v>
      </c>
      <c r="M124" s="29">
        <v>0.25</v>
      </c>
      <c r="N124" s="28">
        <v>133.05</v>
      </c>
      <c r="O124" s="32">
        <v>45931</v>
      </c>
      <c r="P124" s="30">
        <v>46113</v>
      </c>
      <c r="Q124" s="12">
        <v>7</v>
      </c>
    </row>
    <row r="125" ht="35" customHeight="1" spans="1:17">
      <c r="A125" s="12">
        <v>120</v>
      </c>
      <c r="B125" s="12" t="s">
        <v>404</v>
      </c>
      <c r="C125" s="12" t="s">
        <v>405</v>
      </c>
      <c r="D125" s="18" t="s">
        <v>40</v>
      </c>
      <c r="E125" s="15" t="s">
        <v>406</v>
      </c>
      <c r="F125" s="15" t="s">
        <v>407</v>
      </c>
      <c r="G125" s="16" t="s">
        <v>26</v>
      </c>
      <c r="H125" s="12">
        <v>5069</v>
      </c>
      <c r="I125" s="12">
        <v>5069</v>
      </c>
      <c r="J125" s="28">
        <f>H125*0.08</f>
        <v>405.52</v>
      </c>
      <c r="K125" s="28">
        <f>I125*0.02</f>
        <v>101.38</v>
      </c>
      <c r="L125" s="28">
        <f>H125*0.005</f>
        <v>25.345</v>
      </c>
      <c r="M125" s="29">
        <v>0.25</v>
      </c>
      <c r="N125" s="28">
        <v>133.05</v>
      </c>
      <c r="O125" s="33">
        <v>45931</v>
      </c>
      <c r="P125" s="30">
        <v>46113</v>
      </c>
      <c r="Q125" s="15">
        <v>7</v>
      </c>
    </row>
    <row r="126" ht="25" customHeight="1" spans="1:17">
      <c r="A126" s="12">
        <v>121</v>
      </c>
      <c r="B126" s="12" t="s">
        <v>408</v>
      </c>
      <c r="C126" s="12" t="s">
        <v>409</v>
      </c>
      <c r="D126" s="18" t="s">
        <v>23</v>
      </c>
      <c r="E126" s="15" t="s">
        <v>410</v>
      </c>
      <c r="F126" s="15" t="s">
        <v>411</v>
      </c>
      <c r="G126" s="16" t="s">
        <v>26</v>
      </c>
      <c r="H126" s="36">
        <v>5069</v>
      </c>
      <c r="I126" s="36">
        <v>5069</v>
      </c>
      <c r="J126" s="28">
        <f>H126*0.08</f>
        <v>405.52</v>
      </c>
      <c r="K126" s="28">
        <f>I126*0.02</f>
        <v>101.38</v>
      </c>
      <c r="L126" s="28">
        <f>H126*0.005</f>
        <v>25.345</v>
      </c>
      <c r="M126" s="29">
        <v>0.25</v>
      </c>
      <c r="N126" s="28">
        <v>133.06</v>
      </c>
      <c r="O126" s="33">
        <v>45915</v>
      </c>
      <c r="P126" s="30">
        <v>46113</v>
      </c>
      <c r="Q126" s="12">
        <v>8</v>
      </c>
    </row>
    <row r="127" ht="25" customHeight="1" spans="1:17">
      <c r="A127" s="12">
        <v>122</v>
      </c>
      <c r="B127" s="12"/>
      <c r="C127" s="12" t="s">
        <v>412</v>
      </c>
      <c r="D127" s="18" t="s">
        <v>23</v>
      </c>
      <c r="E127" s="15" t="s">
        <v>413</v>
      </c>
      <c r="F127" s="15" t="s">
        <v>414</v>
      </c>
      <c r="G127" s="16" t="s">
        <v>26</v>
      </c>
      <c r="H127" s="36">
        <v>5069</v>
      </c>
      <c r="I127" s="36">
        <v>5069</v>
      </c>
      <c r="J127" s="28">
        <f>H127*0.08</f>
        <v>405.52</v>
      </c>
      <c r="K127" s="28">
        <f>I127*0.02</f>
        <v>101.38</v>
      </c>
      <c r="L127" s="28">
        <f>H127*0.005</f>
        <v>25.345</v>
      </c>
      <c r="M127" s="29">
        <v>0.25</v>
      </c>
      <c r="N127" s="28">
        <v>133.06</v>
      </c>
      <c r="O127" s="33">
        <v>45915</v>
      </c>
      <c r="P127" s="30">
        <v>46113</v>
      </c>
      <c r="Q127" s="12">
        <v>8</v>
      </c>
    </row>
    <row r="128" ht="25" customHeight="1" spans="1:17">
      <c r="A128" s="12">
        <v>123</v>
      </c>
      <c r="B128" s="12"/>
      <c r="C128" s="12" t="s">
        <v>415</v>
      </c>
      <c r="D128" s="18" t="s">
        <v>23</v>
      </c>
      <c r="E128" s="15" t="s">
        <v>416</v>
      </c>
      <c r="F128" s="15" t="s">
        <v>417</v>
      </c>
      <c r="G128" s="16" t="s">
        <v>26</v>
      </c>
      <c r="H128" s="36">
        <v>5069</v>
      </c>
      <c r="I128" s="36">
        <v>5069</v>
      </c>
      <c r="J128" s="28">
        <f>H128*0.08</f>
        <v>405.52</v>
      </c>
      <c r="K128" s="28">
        <f>I128*0.02</f>
        <v>101.38</v>
      </c>
      <c r="L128" s="28">
        <f>H128*0.005</f>
        <v>25.345</v>
      </c>
      <c r="M128" s="29">
        <v>0.25</v>
      </c>
      <c r="N128" s="28">
        <v>133.06</v>
      </c>
      <c r="O128" s="33">
        <v>45915</v>
      </c>
      <c r="P128" s="30">
        <v>46113</v>
      </c>
      <c r="Q128" s="12">
        <v>8</v>
      </c>
    </row>
    <row r="129" ht="25" customHeight="1" spans="1:17">
      <c r="A129" s="12">
        <v>124</v>
      </c>
      <c r="B129" s="12"/>
      <c r="C129" s="12" t="s">
        <v>418</v>
      </c>
      <c r="D129" s="18" t="s">
        <v>23</v>
      </c>
      <c r="E129" s="15" t="s">
        <v>419</v>
      </c>
      <c r="F129" s="15" t="s">
        <v>420</v>
      </c>
      <c r="G129" s="16" t="s">
        <v>26</v>
      </c>
      <c r="H129" s="36">
        <v>5069</v>
      </c>
      <c r="I129" s="36">
        <v>5069</v>
      </c>
      <c r="J129" s="28">
        <f>H129*0.08</f>
        <v>405.52</v>
      </c>
      <c r="K129" s="28">
        <f>I129*0.02</f>
        <v>101.38</v>
      </c>
      <c r="L129" s="28">
        <f>H129*0.005</f>
        <v>25.345</v>
      </c>
      <c r="M129" s="29">
        <v>0.25</v>
      </c>
      <c r="N129" s="28">
        <v>133.06</v>
      </c>
      <c r="O129" s="33">
        <v>45915</v>
      </c>
      <c r="P129" s="30">
        <v>46113</v>
      </c>
      <c r="Q129" s="12">
        <v>8</v>
      </c>
    </row>
    <row r="130" ht="25" customHeight="1" spans="1:17">
      <c r="A130" s="12">
        <v>125</v>
      </c>
      <c r="B130" s="12"/>
      <c r="C130" s="12" t="s">
        <v>421</v>
      </c>
      <c r="D130" s="18" t="s">
        <v>40</v>
      </c>
      <c r="E130" s="15" t="s">
        <v>422</v>
      </c>
      <c r="F130" s="15" t="s">
        <v>423</v>
      </c>
      <c r="G130" s="16" t="s">
        <v>26</v>
      </c>
      <c r="H130" s="36">
        <v>5069</v>
      </c>
      <c r="I130" s="36">
        <v>5069</v>
      </c>
      <c r="J130" s="28">
        <f>H130*0.08</f>
        <v>405.52</v>
      </c>
      <c r="K130" s="28">
        <f>I130*0.02</f>
        <v>101.38</v>
      </c>
      <c r="L130" s="28">
        <f>H130*0.005</f>
        <v>25.345</v>
      </c>
      <c r="M130" s="29">
        <v>0.25</v>
      </c>
      <c r="N130" s="28">
        <v>133.06</v>
      </c>
      <c r="O130" s="33">
        <v>45915</v>
      </c>
      <c r="P130" s="30">
        <v>46113</v>
      </c>
      <c r="Q130" s="12">
        <v>8</v>
      </c>
    </row>
    <row r="131" ht="25" customHeight="1" spans="1:17">
      <c r="A131" s="12">
        <v>126</v>
      </c>
      <c r="B131" s="12"/>
      <c r="C131" s="12" t="s">
        <v>424</v>
      </c>
      <c r="D131" s="18" t="s">
        <v>23</v>
      </c>
      <c r="E131" s="15" t="s">
        <v>425</v>
      </c>
      <c r="F131" s="15" t="s">
        <v>426</v>
      </c>
      <c r="G131" s="16" t="s">
        <v>26</v>
      </c>
      <c r="H131" s="36">
        <v>5069</v>
      </c>
      <c r="I131" s="36">
        <v>5069</v>
      </c>
      <c r="J131" s="28">
        <f>H131*0.08</f>
        <v>405.52</v>
      </c>
      <c r="K131" s="28">
        <f>I131*0.02</f>
        <v>101.38</v>
      </c>
      <c r="L131" s="28">
        <f>H131*0.005</f>
        <v>25.345</v>
      </c>
      <c r="M131" s="29">
        <v>0.25</v>
      </c>
      <c r="N131" s="28">
        <v>133.06</v>
      </c>
      <c r="O131" s="33">
        <v>45915</v>
      </c>
      <c r="P131" s="30">
        <v>46113</v>
      </c>
      <c r="Q131" s="12">
        <v>8</v>
      </c>
    </row>
    <row r="132" ht="25" customHeight="1" spans="1:17">
      <c r="A132" s="12">
        <v>127</v>
      </c>
      <c r="B132" s="12" t="s">
        <v>427</v>
      </c>
      <c r="C132" s="12" t="s">
        <v>428</v>
      </c>
      <c r="D132" s="18" t="s">
        <v>40</v>
      </c>
      <c r="E132" s="15" t="s">
        <v>429</v>
      </c>
      <c r="F132" s="15" t="s">
        <v>430</v>
      </c>
      <c r="G132" s="16" t="s">
        <v>26</v>
      </c>
      <c r="H132" s="37">
        <v>7124.22</v>
      </c>
      <c r="I132" s="37">
        <v>7124.22</v>
      </c>
      <c r="J132" s="28">
        <f>H132*0.08</f>
        <v>569.9376</v>
      </c>
      <c r="K132" s="28">
        <f>I132*0.02</f>
        <v>142.4844</v>
      </c>
      <c r="L132" s="28">
        <f>H132*0.005</f>
        <v>35.6211</v>
      </c>
      <c r="M132" s="29">
        <v>0.25</v>
      </c>
      <c r="N132" s="28">
        <v>187.01</v>
      </c>
      <c r="O132" s="30">
        <v>45901</v>
      </c>
      <c r="P132" s="30">
        <v>46113</v>
      </c>
      <c r="Q132" s="42">
        <v>7</v>
      </c>
    </row>
    <row r="133" ht="25" customHeight="1" spans="1:17">
      <c r="A133" s="12">
        <v>128</v>
      </c>
      <c r="B133" s="12"/>
      <c r="C133" s="34" t="s">
        <v>431</v>
      </c>
      <c r="D133" s="18" t="s">
        <v>40</v>
      </c>
      <c r="E133" s="15" t="s">
        <v>432</v>
      </c>
      <c r="F133" s="15" t="s">
        <v>433</v>
      </c>
      <c r="G133" s="16" t="s">
        <v>26</v>
      </c>
      <c r="H133" s="38">
        <v>5069</v>
      </c>
      <c r="I133" s="38">
        <v>5069</v>
      </c>
      <c r="J133" s="28">
        <f>H133*0.08</f>
        <v>405.52</v>
      </c>
      <c r="K133" s="28">
        <f>I133*0.02</f>
        <v>101.38</v>
      </c>
      <c r="L133" s="28">
        <f>H133*0.005</f>
        <v>25.345</v>
      </c>
      <c r="M133" s="29">
        <v>0.25</v>
      </c>
      <c r="N133" s="28">
        <v>133.06</v>
      </c>
      <c r="O133" s="30">
        <v>45901</v>
      </c>
      <c r="P133" s="30">
        <v>46113</v>
      </c>
      <c r="Q133" s="42">
        <v>7</v>
      </c>
    </row>
    <row r="134" ht="25" customHeight="1" spans="1:17">
      <c r="A134" s="12">
        <v>129</v>
      </c>
      <c r="B134" s="12"/>
      <c r="C134" s="34" t="s">
        <v>434</v>
      </c>
      <c r="D134" s="18" t="s">
        <v>40</v>
      </c>
      <c r="E134" s="15" t="s">
        <v>435</v>
      </c>
      <c r="F134" s="15" t="s">
        <v>436</v>
      </c>
      <c r="G134" s="16" t="s">
        <v>26</v>
      </c>
      <c r="H134" s="38">
        <v>5069</v>
      </c>
      <c r="I134" s="38">
        <v>5069</v>
      </c>
      <c r="J134" s="28">
        <f t="shared" ref="J134:J146" si="8">H134*0.08</f>
        <v>405.52</v>
      </c>
      <c r="K134" s="28">
        <f t="shared" ref="K134:K146" si="9">I134*0.02</f>
        <v>101.38</v>
      </c>
      <c r="L134" s="28">
        <f t="shared" ref="L134:L146" si="10">H134*0.005</f>
        <v>25.345</v>
      </c>
      <c r="M134" s="29">
        <v>0.25</v>
      </c>
      <c r="N134" s="28">
        <v>133.06</v>
      </c>
      <c r="O134" s="30">
        <v>45901</v>
      </c>
      <c r="P134" s="30">
        <v>46113</v>
      </c>
      <c r="Q134" s="42">
        <v>7</v>
      </c>
    </row>
    <row r="135" ht="25" customHeight="1" spans="1:17">
      <c r="A135" s="12">
        <v>130</v>
      </c>
      <c r="B135" s="12" t="s">
        <v>437</v>
      </c>
      <c r="C135" s="12" t="s">
        <v>438</v>
      </c>
      <c r="D135" s="18" t="s">
        <v>40</v>
      </c>
      <c r="E135" s="15" t="s">
        <v>439</v>
      </c>
      <c r="F135" s="15" t="s">
        <v>440</v>
      </c>
      <c r="G135" s="16" t="s">
        <v>26</v>
      </c>
      <c r="H135" s="38">
        <v>5069</v>
      </c>
      <c r="I135" s="38">
        <v>5069</v>
      </c>
      <c r="J135" s="28">
        <f>H135*0.08</f>
        <v>405.52</v>
      </c>
      <c r="K135" s="28">
        <f>I135*0.02</f>
        <v>101.38</v>
      </c>
      <c r="L135" s="28">
        <f>H135*0.005</f>
        <v>25.345</v>
      </c>
      <c r="M135" s="29">
        <v>0.25</v>
      </c>
      <c r="N135" s="28">
        <v>133.05</v>
      </c>
      <c r="O135" s="30">
        <v>45962</v>
      </c>
      <c r="P135" s="30">
        <v>46113</v>
      </c>
      <c r="Q135" s="42">
        <v>5</v>
      </c>
    </row>
    <row r="136" ht="25" customHeight="1" spans="1:17">
      <c r="A136" s="12">
        <v>131</v>
      </c>
      <c r="B136" s="12"/>
      <c r="C136" s="12" t="s">
        <v>441</v>
      </c>
      <c r="D136" s="18" t="s">
        <v>40</v>
      </c>
      <c r="E136" s="15" t="s">
        <v>442</v>
      </c>
      <c r="F136" s="15" t="s">
        <v>443</v>
      </c>
      <c r="G136" s="16" t="s">
        <v>26</v>
      </c>
      <c r="H136" s="38">
        <v>5069</v>
      </c>
      <c r="I136" s="38">
        <v>5069</v>
      </c>
      <c r="J136" s="28">
        <f>H136*0.08</f>
        <v>405.52</v>
      </c>
      <c r="K136" s="28">
        <f>I136*0.02</f>
        <v>101.38</v>
      </c>
      <c r="L136" s="28">
        <f>H136*0.005</f>
        <v>25.345</v>
      </c>
      <c r="M136" s="29">
        <v>0.25</v>
      </c>
      <c r="N136" s="28">
        <v>133.05</v>
      </c>
      <c r="O136" s="30">
        <v>45992</v>
      </c>
      <c r="P136" s="30">
        <v>46113</v>
      </c>
      <c r="Q136" s="42">
        <v>5</v>
      </c>
    </row>
    <row r="137" ht="35" customHeight="1" spans="1:17">
      <c r="A137" s="12">
        <v>132</v>
      </c>
      <c r="B137" s="12" t="s">
        <v>444</v>
      </c>
      <c r="C137" s="12" t="s">
        <v>445</v>
      </c>
      <c r="D137" s="18" t="s">
        <v>23</v>
      </c>
      <c r="E137" s="15" t="s">
        <v>446</v>
      </c>
      <c r="F137" s="15" t="s">
        <v>447</v>
      </c>
      <c r="G137" s="16" t="s">
        <v>26</v>
      </c>
      <c r="H137" s="38">
        <v>5069</v>
      </c>
      <c r="I137" s="38">
        <v>5069</v>
      </c>
      <c r="J137" s="28">
        <f>H137*0.08</f>
        <v>405.52</v>
      </c>
      <c r="K137" s="28">
        <f>I137*0.02</f>
        <v>101.38</v>
      </c>
      <c r="L137" s="28">
        <f>H137*0.005</f>
        <v>25.345</v>
      </c>
      <c r="M137" s="29">
        <v>0.25</v>
      </c>
      <c r="N137" s="28">
        <v>133.06</v>
      </c>
      <c r="O137" s="30">
        <v>45901</v>
      </c>
      <c r="P137" s="30">
        <v>46113</v>
      </c>
      <c r="Q137" s="42">
        <v>7</v>
      </c>
    </row>
    <row r="138" ht="25" customHeight="1" spans="1:17">
      <c r="A138" s="12">
        <v>133</v>
      </c>
      <c r="B138" s="39" t="s">
        <v>448</v>
      </c>
      <c r="C138" s="39" t="s">
        <v>449</v>
      </c>
      <c r="D138" s="18" t="s">
        <v>23</v>
      </c>
      <c r="E138" s="15" t="s">
        <v>450</v>
      </c>
      <c r="F138" s="15" t="s">
        <v>451</v>
      </c>
      <c r="G138" s="16" t="s">
        <v>26</v>
      </c>
      <c r="H138" s="38">
        <v>5069</v>
      </c>
      <c r="I138" s="38">
        <v>5069</v>
      </c>
      <c r="J138" s="28">
        <f>H138*0.08</f>
        <v>405.52</v>
      </c>
      <c r="K138" s="28">
        <f>I138*0.02</f>
        <v>101.38</v>
      </c>
      <c r="L138" s="28">
        <f>H138*0.005</f>
        <v>25.345</v>
      </c>
      <c r="M138" s="29">
        <v>0.25</v>
      </c>
      <c r="N138" s="28">
        <v>133.06</v>
      </c>
      <c r="O138" s="30">
        <v>45901</v>
      </c>
      <c r="P138" s="30">
        <v>46113</v>
      </c>
      <c r="Q138" s="42">
        <v>7</v>
      </c>
    </row>
    <row r="139" ht="25" customHeight="1" spans="1:17">
      <c r="A139" s="12">
        <v>134</v>
      </c>
      <c r="B139" s="39"/>
      <c r="C139" s="39" t="s">
        <v>452</v>
      </c>
      <c r="D139" s="18" t="s">
        <v>23</v>
      </c>
      <c r="E139" s="15" t="s">
        <v>453</v>
      </c>
      <c r="F139" s="15" t="s">
        <v>454</v>
      </c>
      <c r="G139" s="16" t="s">
        <v>26</v>
      </c>
      <c r="H139" s="38">
        <v>5069</v>
      </c>
      <c r="I139" s="38">
        <v>5069</v>
      </c>
      <c r="J139" s="28">
        <f>H139*0.08</f>
        <v>405.52</v>
      </c>
      <c r="K139" s="28">
        <f>I139*0.02</f>
        <v>101.38</v>
      </c>
      <c r="L139" s="28">
        <f>H139*0.005</f>
        <v>25.345</v>
      </c>
      <c r="M139" s="29">
        <v>0.25</v>
      </c>
      <c r="N139" s="28">
        <v>133.06</v>
      </c>
      <c r="O139" s="30">
        <v>45901</v>
      </c>
      <c r="P139" s="30">
        <v>46113</v>
      </c>
      <c r="Q139" s="42">
        <v>7</v>
      </c>
    </row>
    <row r="140" ht="35" customHeight="1" spans="1:17">
      <c r="A140" s="12">
        <v>135</v>
      </c>
      <c r="B140" s="39" t="s">
        <v>455</v>
      </c>
      <c r="C140" s="39" t="s">
        <v>456</v>
      </c>
      <c r="D140" s="18" t="s">
        <v>40</v>
      </c>
      <c r="E140" s="15" t="s">
        <v>457</v>
      </c>
      <c r="F140" s="15" t="s">
        <v>458</v>
      </c>
      <c r="G140" s="16" t="s">
        <v>26</v>
      </c>
      <c r="H140" s="38">
        <v>5069</v>
      </c>
      <c r="I140" s="38">
        <v>5069</v>
      </c>
      <c r="J140" s="28">
        <f>H140*0.08</f>
        <v>405.52</v>
      </c>
      <c r="K140" s="28">
        <f>I140*0.02</f>
        <v>101.38</v>
      </c>
      <c r="L140" s="28">
        <f>H140*0.005</f>
        <v>25.345</v>
      </c>
      <c r="M140" s="29">
        <v>0.25</v>
      </c>
      <c r="N140" s="28">
        <v>133.06</v>
      </c>
      <c r="O140" s="30">
        <v>45901</v>
      </c>
      <c r="P140" s="30">
        <v>46113</v>
      </c>
      <c r="Q140" s="42">
        <v>6</v>
      </c>
    </row>
    <row r="141" ht="35" customHeight="1" spans="1:17">
      <c r="A141" s="12">
        <v>136</v>
      </c>
      <c r="B141" s="39" t="s">
        <v>459</v>
      </c>
      <c r="C141" s="39" t="s">
        <v>460</v>
      </c>
      <c r="D141" s="40" t="s">
        <v>23</v>
      </c>
      <c r="E141" s="15" t="s">
        <v>461</v>
      </c>
      <c r="F141" s="15" t="s">
        <v>462</v>
      </c>
      <c r="G141" s="16" t="s">
        <v>26</v>
      </c>
      <c r="H141" s="38">
        <v>5069</v>
      </c>
      <c r="I141" s="38">
        <v>5069</v>
      </c>
      <c r="J141" s="28">
        <f>H141*0.08</f>
        <v>405.52</v>
      </c>
      <c r="K141" s="28">
        <f>I141*0.02</f>
        <v>101.38</v>
      </c>
      <c r="L141" s="28">
        <f>H141*0.005</f>
        <v>25.345</v>
      </c>
      <c r="M141" s="29">
        <v>0.25</v>
      </c>
      <c r="N141" s="28">
        <v>133.05</v>
      </c>
      <c r="O141" s="32">
        <v>45931</v>
      </c>
      <c r="P141" s="30">
        <v>46113</v>
      </c>
      <c r="Q141" s="42">
        <v>6</v>
      </c>
    </row>
    <row r="142" ht="25" customHeight="1" spans="1:17">
      <c r="A142" s="12">
        <v>137</v>
      </c>
      <c r="B142" s="39" t="s">
        <v>463</v>
      </c>
      <c r="C142" s="39" t="s">
        <v>464</v>
      </c>
      <c r="D142" s="40" t="s">
        <v>23</v>
      </c>
      <c r="E142" s="15" t="s">
        <v>465</v>
      </c>
      <c r="F142" s="15" t="s">
        <v>466</v>
      </c>
      <c r="G142" s="16" t="s">
        <v>26</v>
      </c>
      <c r="H142" s="38">
        <v>5069</v>
      </c>
      <c r="I142" s="38">
        <v>5069</v>
      </c>
      <c r="J142" s="28">
        <f>H142*0.08</f>
        <v>405.52</v>
      </c>
      <c r="K142" s="28">
        <f>I142*0.02</f>
        <v>101.38</v>
      </c>
      <c r="L142" s="28">
        <f>H142*0.005</f>
        <v>25.345</v>
      </c>
      <c r="M142" s="29">
        <v>0.25</v>
      </c>
      <c r="N142" s="28">
        <v>133.05</v>
      </c>
      <c r="O142" s="30">
        <v>45962</v>
      </c>
      <c r="P142" s="30">
        <v>46113</v>
      </c>
      <c r="Q142" s="42">
        <v>3</v>
      </c>
    </row>
    <row r="143" ht="25" customHeight="1" spans="1:17">
      <c r="A143" s="12">
        <v>138</v>
      </c>
      <c r="B143" s="39"/>
      <c r="C143" s="39" t="s">
        <v>467</v>
      </c>
      <c r="D143" s="40" t="s">
        <v>23</v>
      </c>
      <c r="E143" s="15" t="s">
        <v>468</v>
      </c>
      <c r="F143" s="15" t="s">
        <v>469</v>
      </c>
      <c r="G143" s="16" t="s">
        <v>26</v>
      </c>
      <c r="H143" s="38">
        <v>5069</v>
      </c>
      <c r="I143" s="38">
        <v>5069</v>
      </c>
      <c r="J143" s="28">
        <f>H143*0.08</f>
        <v>405.52</v>
      </c>
      <c r="K143" s="28">
        <f>I143*0.02</f>
        <v>101.38</v>
      </c>
      <c r="L143" s="28">
        <f>H143*0.005</f>
        <v>25.345</v>
      </c>
      <c r="M143" s="29">
        <v>0.25</v>
      </c>
      <c r="N143" s="28">
        <v>133.06</v>
      </c>
      <c r="O143" s="30">
        <v>45901</v>
      </c>
      <c r="P143" s="30">
        <v>46113</v>
      </c>
      <c r="Q143" s="42">
        <v>5</v>
      </c>
    </row>
    <row r="144" ht="25" customHeight="1" spans="1:17">
      <c r="A144" s="12">
        <v>139</v>
      </c>
      <c r="B144" s="39" t="s">
        <v>470</v>
      </c>
      <c r="C144" s="39" t="s">
        <v>471</v>
      </c>
      <c r="D144" s="40" t="s">
        <v>23</v>
      </c>
      <c r="E144" s="15" t="s">
        <v>472</v>
      </c>
      <c r="F144" s="15" t="s">
        <v>473</v>
      </c>
      <c r="G144" s="16" t="s">
        <v>26</v>
      </c>
      <c r="H144" s="38">
        <v>5069</v>
      </c>
      <c r="I144" s="38">
        <v>5069</v>
      </c>
      <c r="J144" s="28">
        <f>H144*0.08</f>
        <v>405.52</v>
      </c>
      <c r="K144" s="28">
        <f>I144*0.02</f>
        <v>101.38</v>
      </c>
      <c r="L144" s="28">
        <f>H144*0.005</f>
        <v>25.345</v>
      </c>
      <c r="M144" s="29">
        <v>0.25</v>
      </c>
      <c r="N144" s="28">
        <v>133.05</v>
      </c>
      <c r="O144" s="30">
        <v>45901</v>
      </c>
      <c r="P144" s="30">
        <v>46113</v>
      </c>
      <c r="Q144" s="42">
        <v>6</v>
      </c>
    </row>
    <row r="145" ht="25" customHeight="1" spans="1:17">
      <c r="A145" s="12">
        <v>140</v>
      </c>
      <c r="B145" s="39"/>
      <c r="C145" s="39" t="s">
        <v>474</v>
      </c>
      <c r="D145" s="40" t="s">
        <v>23</v>
      </c>
      <c r="E145" s="15" t="s">
        <v>475</v>
      </c>
      <c r="F145" s="15" t="s">
        <v>476</v>
      </c>
      <c r="G145" s="16" t="s">
        <v>26</v>
      </c>
      <c r="H145" s="38">
        <v>5069</v>
      </c>
      <c r="I145" s="38">
        <v>5069</v>
      </c>
      <c r="J145" s="28">
        <f>H145*0.08</f>
        <v>405.52</v>
      </c>
      <c r="K145" s="28">
        <f>I145*0.02</f>
        <v>101.38</v>
      </c>
      <c r="L145" s="28">
        <f>H145*0.005</f>
        <v>25.345</v>
      </c>
      <c r="M145" s="29">
        <v>0.25</v>
      </c>
      <c r="N145" s="28">
        <v>133.05</v>
      </c>
      <c r="O145" s="30">
        <v>45962</v>
      </c>
      <c r="P145" s="30">
        <v>46113</v>
      </c>
      <c r="Q145" s="42">
        <v>4</v>
      </c>
    </row>
    <row r="146" ht="35" customHeight="1" spans="1:17">
      <c r="A146" s="12">
        <v>141</v>
      </c>
      <c r="B146" s="39" t="s">
        <v>477</v>
      </c>
      <c r="C146" s="41" t="s">
        <v>478</v>
      </c>
      <c r="D146" s="18" t="s">
        <v>40</v>
      </c>
      <c r="E146" s="15" t="s">
        <v>479</v>
      </c>
      <c r="F146" s="15" t="s">
        <v>480</v>
      </c>
      <c r="G146" s="16" t="s">
        <v>26</v>
      </c>
      <c r="H146" s="38">
        <v>5069</v>
      </c>
      <c r="I146" s="38">
        <v>5069</v>
      </c>
      <c r="J146" s="28">
        <f>H146*0.08</f>
        <v>405.52</v>
      </c>
      <c r="K146" s="28">
        <f>I146*0.02</f>
        <v>101.38</v>
      </c>
      <c r="L146" s="28">
        <f>H146*0.005</f>
        <v>25.345</v>
      </c>
      <c r="M146" s="29">
        <v>0.25</v>
      </c>
      <c r="N146" s="28">
        <v>133.06</v>
      </c>
      <c r="O146" s="30">
        <v>45962</v>
      </c>
      <c r="P146" s="30">
        <v>46113</v>
      </c>
      <c r="Q146" s="42">
        <v>7</v>
      </c>
    </row>
  </sheetData>
  <autoFilter ref="A5:Q146"/>
  <mergeCells count="43">
    <mergeCell ref="A1:Q1"/>
    <mergeCell ref="H2:I2"/>
    <mergeCell ref="J2:L2"/>
    <mergeCell ref="O5:P5"/>
    <mergeCell ref="A2:A4"/>
    <mergeCell ref="B2:B4"/>
    <mergeCell ref="B6:B27"/>
    <mergeCell ref="B28:B33"/>
    <mergeCell ref="B34:B35"/>
    <mergeCell ref="B36:B38"/>
    <mergeCell ref="B43:B44"/>
    <mergeCell ref="B45:B56"/>
    <mergeCell ref="B57:B69"/>
    <mergeCell ref="B70:B77"/>
    <mergeCell ref="B79:B80"/>
    <mergeCell ref="B83:B84"/>
    <mergeCell ref="B85:B90"/>
    <mergeCell ref="B91:B97"/>
    <mergeCell ref="B98:B102"/>
    <mergeCell ref="B103:B108"/>
    <mergeCell ref="B109:B112"/>
    <mergeCell ref="B113:B118"/>
    <mergeCell ref="B119:B124"/>
    <mergeCell ref="B126:B131"/>
    <mergeCell ref="B132:B134"/>
    <mergeCell ref="B135:B136"/>
    <mergeCell ref="B138:B139"/>
    <mergeCell ref="B142:B143"/>
    <mergeCell ref="B144:B145"/>
    <mergeCell ref="C2:C4"/>
    <mergeCell ref="D2:D4"/>
    <mergeCell ref="E2:E4"/>
    <mergeCell ref="F2:F4"/>
    <mergeCell ref="G2:G4"/>
    <mergeCell ref="H3:H4"/>
    <mergeCell ref="I3:I4"/>
    <mergeCell ref="J3:J4"/>
    <mergeCell ref="K3:K4"/>
    <mergeCell ref="L3:L4"/>
    <mergeCell ref="M2:M4"/>
    <mergeCell ref="N2:N4"/>
    <mergeCell ref="Q2:Q4"/>
    <mergeCell ref="O2:P3"/>
  </mergeCells>
  <conditionalFormatting sqref="C18:D27 C6:C10 C16:C17">
    <cfRule type="expression" dxfId="0" priority="1" stopIfTrue="1">
      <formula>AND(COUNTIF($B$6:$B$10,C6)+COUNTIF(#REF!,C6)&gt;1,NOT(ISBLANK(C6)))</formula>
    </cfRule>
  </conditionalFormatting>
  <conditionalFormatting sqref="B144">
    <cfRule type="expression" dxfId="1" priority="2" stopIfTrue="1">
      <formula>AND(COUNTIF($B$19,B144)&gt;1,NOT(ISBLANK(B144)))</formula>
    </cfRule>
  </conditionalFormatting>
  <conditionalFormatting sqref="B146">
    <cfRule type="expression" dxfId="2" priority="3" stopIfTrue="1">
      <formula>AND(COUNTIF($B$21,B146)&gt;1,NOT(ISBLANK(B146)))</formula>
    </cfRule>
  </conditionalFormatting>
  <dataValidations count="1">
    <dataValidation type="list" allowBlank="1" showInputMessage="1" showErrorMessage="1" sqref="D100 D121 D125">
      <formula1>"男,女"</formula1>
    </dataValidation>
  </dataValidations>
  <printOptions horizontalCentered="1"/>
  <pageMargins left="0.354166666666667" right="0.354166666666667" top="0.590277777777778" bottom="0.393055555555556" header="0.313888888888889" footer="0.313888888888889"/>
  <pageSetup paperSize="9" scale="68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扩围专项补贴人员花名册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ODOR</cp:lastModifiedBy>
  <dcterms:created xsi:type="dcterms:W3CDTF">2006-09-13T11:21:00Z</dcterms:created>
  <cp:lastPrinted>2021-06-08T06:02:00Z</cp:lastPrinted>
  <dcterms:modified xsi:type="dcterms:W3CDTF">2026-06-30T10:19:54Z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2052-9.1.0.5111</vt:lpwstr>
  </property>
  <property fmtid="{D5CDD505-2E9C-101B-9397-08002B2CF9AE}" pid="3" name="ICV">
    <vt:lpwstr>5053D7CCA85241EDA1956921C903B59C</vt:lpwstr>
  </property>
  <property fmtid="{D5CDD505-2E9C-101B-9397-08002B2CF9AE}" pid="4" name="commondata">
    <vt:lpwstr>eyJoZGlkIjoiNzgyODg0ZjQ3MGI0YmEzOTc1MWI3MDAxNmM3OTY4MTMifQ==</vt:lpwstr>
  </property>
  <property fmtid="{D5CDD505-2E9C-101B-9397-08002B2CF9AE}" pid="5" name="CalculationRule">
    <vt:i4>0</vt:i4>
  </property>
</Properties>
</file>